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2.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charts/chart4.xml" ContentType="application/vnd.openxmlformats-officedocument.drawingml.chart+xml"/>
  <Override PartName="/xl/charts/style2.xml" ContentType="application/vnd.ms-office.chartstyle+xml"/>
  <Override PartName="/xl/charts/colors2.xml" ContentType="application/vnd.ms-office.chartcolorstyle+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harts/chart6.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E:\NA PC\2022\hồ sơ nghị định\Hồ sơ dự thảo NĐ sửa NĐ 78, 139 và 65 tháng 4.2025\Hồ sơ mới\"/>
    </mc:Choice>
  </mc:AlternateContent>
  <bookViews>
    <workbookView xWindow="240" yWindow="45" windowWidth="20115" windowHeight="7740"/>
  </bookViews>
  <sheets>
    <sheet name="ĐTNĐ" sheetId="1" r:id="rId1"/>
    <sheet name="ĐS" sheetId="2" r:id="rId2"/>
    <sheet name="Sheet3" sheetId="3" r:id="rId3"/>
  </sheets>
  <calcPr calcId="152511"/>
</workbook>
</file>

<file path=xl/calcChain.xml><?xml version="1.0" encoding="utf-8"?>
<calcChain xmlns="http://schemas.openxmlformats.org/spreadsheetml/2006/main">
  <c r="J33" i="2" l="1"/>
  <c r="J123" i="2" l="1"/>
  <c r="K123" i="2" s="1"/>
  <c r="J122" i="2"/>
  <c r="K122" i="2" s="1"/>
  <c r="J121" i="2"/>
  <c r="K121" i="2" s="1"/>
  <c r="J120" i="2"/>
  <c r="K120" i="2" s="1"/>
  <c r="J119" i="2"/>
  <c r="K119" i="2" s="1"/>
  <c r="J118" i="2"/>
  <c r="K118" i="2" s="1"/>
  <c r="J117" i="2"/>
  <c r="K117" i="2" s="1"/>
  <c r="J116" i="2"/>
  <c r="K116" i="2" s="1"/>
  <c r="J115" i="2"/>
  <c r="K115" i="2" s="1"/>
  <c r="J114" i="2"/>
  <c r="K114" i="2" s="1"/>
  <c r="J113" i="2"/>
  <c r="K113" i="2" s="1"/>
  <c r="J107" i="2"/>
  <c r="K107" i="2" s="1"/>
  <c r="J106" i="2"/>
  <c r="K106" i="2" s="1"/>
  <c r="J105" i="2"/>
  <c r="K105" i="2" s="1"/>
  <c r="J104" i="2"/>
  <c r="K104" i="2" s="1"/>
  <c r="J103" i="2"/>
  <c r="K103" i="2" s="1"/>
  <c r="J102" i="2"/>
  <c r="K102" i="2" s="1"/>
  <c r="J101" i="2"/>
  <c r="K101" i="2" s="1"/>
  <c r="J100" i="2"/>
  <c r="K100" i="2" s="1"/>
  <c r="J99" i="2"/>
  <c r="K99" i="2" s="1"/>
  <c r="J98" i="2"/>
  <c r="K98" i="2" s="1"/>
  <c r="J97" i="2"/>
  <c r="J108" i="2" l="1"/>
  <c r="K97" i="2"/>
  <c r="K108" i="2" s="1"/>
  <c r="J124" i="2"/>
  <c r="K124" i="2"/>
  <c r="J39" i="2"/>
  <c r="K39" i="2" s="1"/>
  <c r="J38" i="2"/>
  <c r="K38" i="2" s="1"/>
  <c r="J37" i="2"/>
  <c r="K37" i="2" s="1"/>
  <c r="J36" i="2"/>
  <c r="K36" i="2" s="1"/>
  <c r="J35" i="2"/>
  <c r="K35" i="2" s="1"/>
  <c r="J34" i="2"/>
  <c r="K34" i="2" s="1"/>
  <c r="K33" i="2"/>
  <c r="J32" i="2"/>
  <c r="K32" i="2" s="1"/>
  <c r="J31" i="2"/>
  <c r="K31" i="2" s="1"/>
  <c r="J30" i="2"/>
  <c r="K30" i="2" s="1"/>
  <c r="J29" i="2"/>
  <c r="J23" i="2"/>
  <c r="K23" i="2" s="1"/>
  <c r="J22" i="2"/>
  <c r="K22" i="2" s="1"/>
  <c r="J21" i="2"/>
  <c r="K21" i="2" s="1"/>
  <c r="J20" i="2"/>
  <c r="K20" i="2" s="1"/>
  <c r="J19" i="2"/>
  <c r="K19" i="2" s="1"/>
  <c r="J18" i="2"/>
  <c r="K18" i="2" s="1"/>
  <c r="J17" i="2"/>
  <c r="K17" i="2" s="1"/>
  <c r="J16" i="2"/>
  <c r="K16" i="2" s="1"/>
  <c r="J15" i="2"/>
  <c r="K15" i="2" s="1"/>
  <c r="J14" i="2"/>
  <c r="K14" i="2" s="1"/>
  <c r="J13" i="2"/>
  <c r="K13" i="2" s="1"/>
  <c r="K126" i="2" l="1"/>
  <c r="J40" i="2"/>
  <c r="K24" i="2"/>
  <c r="J24" i="2"/>
  <c r="K29" i="2"/>
  <c r="K40" i="2" s="1"/>
  <c r="J38" i="1"/>
  <c r="K38" i="1" s="1"/>
  <c r="J37" i="1"/>
  <c r="K37" i="1" s="1"/>
  <c r="J36" i="1"/>
  <c r="K36" i="1" s="1"/>
  <c r="J35" i="1"/>
  <c r="K35" i="1" s="1"/>
  <c r="J34" i="1"/>
  <c r="K34" i="1" s="1"/>
  <c r="J33" i="1"/>
  <c r="K33" i="1" s="1"/>
  <c r="J32" i="1"/>
  <c r="K32" i="1" s="1"/>
  <c r="J31" i="1"/>
  <c r="K31" i="1" s="1"/>
  <c r="J30" i="1"/>
  <c r="K30" i="1" s="1"/>
  <c r="J29" i="1"/>
  <c r="K29" i="1" s="1"/>
  <c r="J28" i="1"/>
  <c r="K28" i="1" s="1"/>
  <c r="J18" i="1"/>
  <c r="K18" i="1" s="1"/>
  <c r="J19" i="1"/>
  <c r="K19" i="1" s="1"/>
  <c r="J20" i="1"/>
  <c r="K20" i="1" s="1"/>
  <c r="J21" i="1"/>
  <c r="K21" i="1" s="1"/>
  <c r="J17" i="1"/>
  <c r="K17" i="1" s="1"/>
  <c r="J15" i="1"/>
  <c r="K15" i="1" s="1"/>
  <c r="J16" i="1"/>
  <c r="K16" i="1" s="1"/>
  <c r="J22" i="1"/>
  <c r="K22" i="1" s="1"/>
  <c r="J14" i="1"/>
  <c r="K14" i="1" s="1"/>
  <c r="J13" i="1"/>
  <c r="K13" i="1" s="1"/>
  <c r="J12" i="1"/>
  <c r="K12" i="1" s="1"/>
  <c r="K39" i="1" l="1"/>
  <c r="K42" i="2"/>
  <c r="J39" i="1"/>
  <c r="K23" i="1"/>
  <c r="J23" i="1"/>
  <c r="K41" i="1" l="1"/>
</calcChain>
</file>

<file path=xl/sharedStrings.xml><?xml version="1.0" encoding="utf-8"?>
<sst xmlns="http://schemas.openxmlformats.org/spreadsheetml/2006/main" count="211" uniqueCount="45">
  <si>
    <t xml:space="preserve">Biểu mẫu số 04/ĐGTĐ-SCM </t>
  </si>
  <si>
    <t>I.</t>
  </si>
  <si>
    <t xml:space="preserve">CHI PHÍ THỰC HIỆN TTHC HIỆN TẠI </t>
  </si>
  <si>
    <t>STT</t>
  </si>
  <si>
    <t>Các công việc khi thực hiện TTHC</t>
  </si>
  <si>
    <t>Các hoạt động/cách thức thực hiện cụ thể</t>
  </si>
  <si>
    <t>Thời gian thực hiện (giờ)</t>
  </si>
  <si>
    <t>Mức thu nhập bình quân/01 giờ làm việc (đồng)</t>
  </si>
  <si>
    <t>Mức chi phí thuê tư vấn, dịch vụ (đồng)</t>
  </si>
  <si>
    <t>Mức phí, lệ phí, chi phí khác (đồng)</t>
  </si>
  <si>
    <t>Số lần thực hiện/01 năm</t>
  </si>
  <si>
    <t>Số lượng đối tượng tuân thủ/01 năm</t>
  </si>
  <si>
    <t>Chi phí thực hiện TTHC (đồng)</t>
  </si>
  <si>
    <t>Tổng chi phí thực hiện TTHC/01 năm (đồng)</t>
  </si>
  <si>
    <t>Ghi chú</t>
  </si>
  <si>
    <t>Chuẩn bị hồ sơ</t>
  </si>
  <si>
    <t>Tìm hiểu thủ tục</t>
  </si>
  <si>
    <t>Nghiên cứu VBQPPL, nội dung thủ tục đăng tải trên CSDLQG về TTHC</t>
  </si>
  <si>
    <t>Chuẩn bị giấy tờ hồ sơ</t>
  </si>
  <si>
    <t>Dự thảo, in ấn, photo, trình ký</t>
  </si>
  <si>
    <t>Nộp hồ sơ</t>
  </si>
  <si>
    <t>Nộp phí, lệ phí, chi phí khác</t>
  </si>
  <si>
    <t>Nộp cùng hồ sơ</t>
  </si>
  <si>
    <t>Nhận kết quả</t>
  </si>
  <si>
    <t>TỔNG</t>
  </si>
  <si>
    <t xml:space="preserve">II. </t>
  </si>
  <si>
    <t>III.</t>
  </si>
  <si>
    <t xml:space="preserve">SO SÁNH CHI PHÍ </t>
  </si>
  <si>
    <t xml:space="preserve">CHI PHÍ TUÂN THỦ THỦ TỤC HÀNH CHÍNH TRONG  </t>
  </si>
  <si>
    <t xml:space="preserve">    TÊN THỦ TỤC HÀNH CHÍNH: Đề nghị cấp Giấy chứng nhận cơ sở đủ Điều kiện kinh doanh dịch vụ đào tạo thuyền viên, người lái phương tiện thủy nội địa</t>
  </si>
  <si>
    <t>Trực tiếp</t>
  </si>
  <si>
    <t>Bưu chính</t>
  </si>
  <si>
    <t>Điện tử</t>
  </si>
  <si>
    <t>CHI PHÍ THỰC HIỆN TTHC SAU KHI ĐƠN GIẢN HÓA</t>
  </si>
  <si>
    <t>Số cắt giảm được</t>
  </si>
  <si>
    <t xml:space="preserve"> </t>
  </si>
  <si>
    <r>
      <t>Chuẩn bị, phục vụ việc kiểm tra, đánh giá của cơ quan có thẩm quyền </t>
    </r>
    <r>
      <rPr>
        <sz val="10"/>
        <color rgb="FF000000"/>
        <rFont val="Times New Roman"/>
        <family val="1"/>
      </rPr>
      <t>(nếu có)</t>
    </r>
  </si>
  <si>
    <r>
      <t>Công việc khác </t>
    </r>
    <r>
      <rPr>
        <sz val="10"/>
        <color rgb="FF000000"/>
        <rFont val="Times New Roman"/>
        <family val="1"/>
      </rPr>
      <t>(nếu có)</t>
    </r>
  </si>
  <si>
    <r>
      <t>Dự thảo Nghị định sửa đổi, bổ sung một số điều của các Nghị định trong lĩnh vực giao thông đường thủy nội địa, đường sắt (</t>
    </r>
    <r>
      <rPr>
        <b/>
        <i/>
        <sz val="11"/>
        <color theme="1"/>
        <rFont val="Times New Roman"/>
        <family val="1"/>
      </rPr>
      <t>Nghị định số 78/2016/NĐ-CP ngày 01 tháng 7 năm 2016 của Chính phủ quy định điều kiện kinh doanh dịch vụ đào tạo thuyền viên, người lái  phương tiện thủy  nội địa, được sửa đổi, bổ sung bởi Nghị định số 128/2018/NĐ-CP ngày 24 tháng 9 năm 2018 của Chính phủ sửa đổi, bổ sung một số điều của các Nghị định quy định về điều kiện đầu tư, kinh doanh trong lĩnh vực đường thủy nội địa; Nghị định số 139/2021/NĐ-CP ngày  31 tháng 12 năm 2021 của Chính phủ quy định xử phạt vi phạm hành chính trong lĩnh vực giao thông đường thủy nội địa và Nghị định số 65/2018/NĐ-CP ngày 12 tháng 5 năm 2018 của Chính phủ quy định chi tiết một số điều của Luật Đường sắt, được sửa đổi bổ sung bởi Nghị định số 91/2023/NĐ-CP ngày 14 tháng 12 năm 2023 của Chính phủ Sửa đổi, bổ sung một số điều của Nghị định số 65/2018/NĐ-CP ngày 12 tháng 5 năm 2018 của Chính phủ quy định chi tiết thi hành một số điều của Luật Đường sắt và Nghị định số 01/2022/NĐ-CP ngày 04 tháng 01 năm 2022 của Chính phủ sửa đổi, bổ sung một số điều của Nghị định số 65/2018/NĐ-CP ngày 12 tháng 5 năm 2018 của Chính phủ</t>
    </r>
    <r>
      <rPr>
        <b/>
        <sz val="11"/>
        <color theme="1"/>
        <rFont val="Times New Roman"/>
        <family val="1"/>
      </rPr>
      <t>)</t>
    </r>
  </si>
  <si>
    <t xml:space="preserve">    TÊN THỦ TỤC HÀNH CHÍNH: Đề nghị cấp Giấy phép vận tải hàng nguy hiểm bằng đường sắt.</t>
  </si>
  <si>
    <t xml:space="preserve">    TÊN THỦ TỤC HÀNH CHÍNH: Đề nghị cấp lại Giấy phép vận tải hàng nguy hiểm bằng đường sắt.</t>
  </si>
  <si>
    <r>
      <t xml:space="preserve">Biểu mẫu số 04/ĐGTĐ-SCM. Tính chi phí tuân thủ thủ tục hành chính trong dự án, dự thảo văn bản
</t>
    </r>
    <r>
      <rPr>
        <i/>
        <sz val="11"/>
        <color indexed="8"/>
        <rFont val="Times New Roman"/>
        <family val="1"/>
      </rPr>
      <t>(Ban hành kèm theo Thông tư số 03/2022/TT-BTP )</t>
    </r>
    <r>
      <rPr>
        <b/>
        <sz val="11"/>
        <color indexed="8"/>
        <rFont val="Times New Roman"/>
        <family val="1"/>
      </rPr>
      <t xml:space="preserve">
</t>
    </r>
  </si>
  <si>
    <r>
      <t>Chuẩn bị, phục vụ việc kiểm tra, đánh giá của cơ quan có thẩm quyền </t>
    </r>
    <r>
      <rPr>
        <sz val="11"/>
        <color rgb="FF000000"/>
        <rFont val="Times New Roman"/>
        <family val="1"/>
      </rPr>
      <t>(nếu có)</t>
    </r>
  </si>
  <si>
    <r>
      <t>Công việc khác </t>
    </r>
    <r>
      <rPr>
        <sz val="11"/>
        <color rgb="FF000000"/>
        <rFont val="Times New Roman"/>
        <family val="1"/>
      </rPr>
      <t>(nếu có)</t>
    </r>
  </si>
  <si>
    <r>
      <rPr>
        <sz val="11"/>
        <color indexed="8"/>
        <rFont val="Times New Roman"/>
        <family val="1"/>
      </rPr>
      <t>BỘ XÂY DỰNG</t>
    </r>
    <r>
      <rPr>
        <b/>
        <sz val="11"/>
        <color indexed="8"/>
        <rFont val="Times New Roman"/>
        <family val="1"/>
      </rPr>
      <t xml:space="preserve">
CỤC HÀNG HẢI VÀ ĐƯỜNG THỦY 
VIỆT NAM</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</si>
</sst>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0.0"/>
    <numFmt numFmtId="165" formatCode="0.0%"/>
    <numFmt numFmtId="167" formatCode="_(* #,##0_);_(* \(#,##0\);_(* &quot;-&quot;??_);_(@_)"/>
  </numFmts>
  <fonts count="24" x14ac:knownFonts="1">
    <font>
      <sz val="11"/>
      <color theme="1"/>
      <name val="Calibri"/>
      <family val="2"/>
      <scheme val="minor"/>
    </font>
    <font>
      <sz val="11"/>
      <color theme="1"/>
      <name val="Calibri"/>
      <family val="2"/>
      <scheme val="minor"/>
    </font>
    <font>
      <sz val="11"/>
      <color theme="1"/>
      <name val="Times New Roman"/>
      <family val="1"/>
    </font>
    <font>
      <b/>
      <sz val="11"/>
      <color theme="1"/>
      <name val="Times New Roman"/>
      <family val="1"/>
    </font>
    <font>
      <b/>
      <i/>
      <sz val="11"/>
      <color theme="1"/>
      <name val="Times New Roman"/>
      <family val="1"/>
    </font>
    <font>
      <sz val="10"/>
      <color rgb="FF000000"/>
      <name val="Times New Roman"/>
      <family val="1"/>
    </font>
    <font>
      <b/>
      <sz val="10"/>
      <color indexed="8"/>
      <name val="Times New Roman"/>
      <family val="1"/>
    </font>
    <font>
      <sz val="10"/>
      <color theme="1"/>
      <name val="Times New Roman"/>
      <family val="1"/>
    </font>
    <font>
      <b/>
      <i/>
      <sz val="10"/>
      <color indexed="8"/>
      <name val="Times New Roman"/>
      <family val="1"/>
    </font>
    <font>
      <b/>
      <sz val="10"/>
      <color theme="1"/>
      <name val="Times New Roman"/>
      <family val="1"/>
    </font>
    <font>
      <sz val="10"/>
      <color indexed="8"/>
      <name val="Times New Roman"/>
      <family val="1"/>
    </font>
    <font>
      <b/>
      <sz val="10"/>
      <name val="Times New Roman"/>
      <family val="1"/>
    </font>
    <font>
      <sz val="10"/>
      <name val="Times New Roman"/>
      <family val="1"/>
    </font>
    <font>
      <sz val="10"/>
      <color indexed="10"/>
      <name val="Times New Roman"/>
      <family val="1"/>
    </font>
    <font>
      <sz val="10"/>
      <color indexed="9"/>
      <name val="Times New Roman"/>
      <family val="1"/>
    </font>
    <font>
      <b/>
      <sz val="11"/>
      <color indexed="8"/>
      <name val="Times New Roman"/>
      <family val="1"/>
    </font>
    <font>
      <i/>
      <sz val="11"/>
      <color indexed="8"/>
      <name val="Times New Roman"/>
      <family val="1"/>
    </font>
    <font>
      <b/>
      <i/>
      <sz val="11"/>
      <color indexed="8"/>
      <name val="Times New Roman"/>
      <family val="1"/>
    </font>
    <font>
      <sz val="11"/>
      <color indexed="8"/>
      <name val="Times New Roman"/>
      <family val="1"/>
    </font>
    <font>
      <b/>
      <sz val="11"/>
      <name val="Times New Roman"/>
      <family val="1"/>
    </font>
    <font>
      <sz val="11"/>
      <name val="Times New Roman"/>
      <family val="1"/>
    </font>
    <font>
      <sz val="11"/>
      <color rgb="FF000000"/>
      <name val="Times New Roman"/>
      <family val="1"/>
    </font>
    <font>
      <sz val="11"/>
      <color indexed="10"/>
      <name val="Times New Roman"/>
      <family val="1"/>
    </font>
    <font>
      <sz val="11"/>
      <color indexed="9"/>
      <name val="Times New Roman"/>
      <family val="1"/>
    </font>
  </fonts>
  <fills count="2">
    <fill>
      <patternFill patternType="none"/>
    </fill>
    <fill>
      <patternFill patternType="gray125"/>
    </fill>
  </fills>
  <borders count="8">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1" fillId="0" borderId="0"/>
  </cellStyleXfs>
  <cellXfs count="139">
    <xf numFmtId="0" fontId="0" fillId="0" borderId="0" xfId="0"/>
    <xf numFmtId="0" fontId="2" fillId="0" borderId="0" xfId="2" applyFont="1"/>
    <xf numFmtId="0" fontId="2" fillId="0" borderId="0" xfId="2" applyFont="1" applyAlignment="1">
      <alignment vertical="center"/>
    </xf>
    <xf numFmtId="0" fontId="2" fillId="0" borderId="0" xfId="0" applyFont="1"/>
    <xf numFmtId="0" fontId="7" fillId="0" borderId="0" xfId="0" applyFont="1"/>
    <xf numFmtId="0" fontId="7" fillId="0" borderId="0" xfId="2" applyFont="1"/>
    <xf numFmtId="0" fontId="6" fillId="0" borderId="0" xfId="2" applyFont="1" applyFill="1" applyAlignment="1" applyProtection="1">
      <alignment horizontal="center"/>
      <protection locked="0"/>
    </xf>
    <xf numFmtId="0" fontId="7" fillId="0" borderId="0" xfId="2" applyFont="1" applyAlignment="1">
      <alignment vertical="center"/>
    </xf>
    <xf numFmtId="0" fontId="6" fillId="0" borderId="0" xfId="2" applyFont="1" applyFill="1" applyAlignment="1" applyProtection="1">
      <alignment horizontal="center" vertical="center"/>
      <protection locked="0"/>
    </xf>
    <xf numFmtId="0" fontId="10" fillId="0" borderId="0" xfId="2" applyFont="1" applyFill="1" applyAlignment="1" applyProtection="1">
      <alignment vertical="center"/>
      <protection locked="0"/>
    </xf>
    <xf numFmtId="0" fontId="11" fillId="0" borderId="1" xfId="0" applyNumberFormat="1" applyFont="1" applyFill="1" applyBorder="1" applyAlignment="1" applyProtection="1">
      <alignment horizontal="center" vertical="center" wrapText="1"/>
      <protection locked="0"/>
    </xf>
    <xf numFmtId="0" fontId="11" fillId="0" borderId="2" xfId="0" applyNumberFormat="1" applyFont="1" applyFill="1" applyBorder="1" applyAlignment="1" applyProtection="1">
      <alignment horizontal="center" vertical="center" wrapText="1"/>
      <protection locked="0"/>
    </xf>
    <xf numFmtId="164" fontId="6" fillId="0" borderId="3" xfId="0" applyNumberFormat="1" applyFont="1" applyFill="1" applyBorder="1" applyAlignment="1" applyProtection="1">
      <alignment horizontal="center" vertical="center" wrapText="1"/>
      <protection locked="0"/>
    </xf>
    <xf numFmtId="3" fontId="6" fillId="0" borderId="2" xfId="0" applyNumberFormat="1" applyFont="1" applyFill="1" applyBorder="1" applyAlignment="1" applyProtection="1">
      <alignment horizontal="center" vertical="center" wrapText="1"/>
      <protection locked="0"/>
    </xf>
    <xf numFmtId="4" fontId="6" fillId="0" borderId="2" xfId="0" applyNumberFormat="1" applyFont="1" applyFill="1" applyBorder="1" applyAlignment="1" applyProtection="1">
      <alignment horizontal="center" vertical="center" wrapText="1"/>
      <protection locked="0"/>
    </xf>
    <xf numFmtId="4" fontId="11" fillId="0" borderId="2" xfId="0" applyNumberFormat="1" applyFont="1" applyFill="1" applyBorder="1" applyAlignment="1" applyProtection="1">
      <alignment horizontal="center" vertical="center" wrapText="1"/>
      <protection locked="0"/>
    </xf>
    <xf numFmtId="0" fontId="11" fillId="0" borderId="4" xfId="0" applyNumberFormat="1" applyFont="1" applyFill="1" applyBorder="1" applyAlignment="1" applyProtection="1">
      <alignment horizontal="center" vertical="center" wrapText="1"/>
      <protection locked="0"/>
    </xf>
    <xf numFmtId="0" fontId="11" fillId="0" borderId="5" xfId="0" applyNumberFormat="1" applyFont="1" applyFill="1" applyBorder="1" applyAlignment="1" applyProtection="1">
      <alignment horizontal="justify" vertical="center" wrapText="1"/>
      <protection locked="0"/>
    </xf>
    <xf numFmtId="164" fontId="10" fillId="0" borderId="6" xfId="0" applyNumberFormat="1" applyFont="1" applyFill="1" applyBorder="1" applyAlignment="1" applyProtection="1">
      <alignment horizontal="center" vertical="center" wrapText="1"/>
      <protection locked="0"/>
    </xf>
    <xf numFmtId="3" fontId="10" fillId="0" borderId="5" xfId="0" applyNumberFormat="1" applyFont="1" applyFill="1" applyBorder="1" applyAlignment="1" applyProtection="1">
      <alignment horizontal="center" vertical="center" wrapText="1"/>
      <protection locked="0"/>
    </xf>
    <xf numFmtId="4" fontId="6" fillId="0" borderId="5" xfId="0" applyNumberFormat="1" applyFont="1" applyFill="1" applyBorder="1" applyAlignment="1" applyProtection="1">
      <alignment horizontal="center" vertical="center" wrapText="1"/>
      <protection locked="0"/>
    </xf>
    <xf numFmtId="4" fontId="11" fillId="0" borderId="5" xfId="0" applyNumberFormat="1" applyFont="1" applyFill="1" applyBorder="1" applyAlignment="1" applyProtection="1">
      <alignment horizontal="center" vertical="center" wrapText="1"/>
      <protection locked="0"/>
    </xf>
    <xf numFmtId="4" fontId="11" fillId="0" borderId="5" xfId="0" applyNumberFormat="1" applyFont="1" applyFill="1" applyBorder="1" applyAlignment="1" applyProtection="1">
      <alignment horizontal="justify" vertical="center" wrapText="1"/>
      <protection locked="0"/>
    </xf>
    <xf numFmtId="0" fontId="10" fillId="0" borderId="2" xfId="0" quotePrefix="1" applyFont="1" applyFill="1" applyBorder="1" applyAlignment="1" applyProtection="1">
      <alignment horizontal="center" vertical="center" wrapText="1"/>
      <protection locked="0"/>
    </xf>
    <xf numFmtId="0" fontId="10" fillId="0" borderId="2" xfId="0" applyFont="1" applyFill="1" applyBorder="1" applyAlignment="1" applyProtection="1">
      <alignment horizontal="justify" vertical="center" wrapText="1"/>
      <protection locked="0"/>
    </xf>
    <xf numFmtId="0" fontId="12" fillId="0" borderId="2" xfId="0" applyFont="1" applyFill="1" applyBorder="1" applyAlignment="1" applyProtection="1">
      <alignment horizontal="justify" vertical="center" wrapText="1"/>
      <protection locked="0" hidden="1"/>
    </xf>
    <xf numFmtId="164" fontId="12" fillId="0" borderId="2" xfId="0" applyNumberFormat="1" applyFont="1" applyFill="1" applyBorder="1" applyAlignment="1" applyProtection="1">
      <alignment horizontal="right" vertical="center" wrapText="1"/>
      <protection locked="0" hidden="1"/>
    </xf>
    <xf numFmtId="3" fontId="10" fillId="0" borderId="2" xfId="0" applyNumberFormat="1" applyFont="1" applyFill="1" applyBorder="1" applyAlignment="1" applyProtection="1">
      <alignment horizontal="right" vertical="center" wrapText="1"/>
      <protection locked="0"/>
    </xf>
    <xf numFmtId="4" fontId="10" fillId="0" borderId="2" xfId="0" applyNumberFormat="1" applyFont="1" applyFill="1" applyBorder="1" applyAlignment="1" applyProtection="1">
      <alignment horizontal="right" vertical="center" wrapText="1"/>
      <protection locked="0"/>
    </xf>
    <xf numFmtId="3" fontId="10" fillId="0" borderId="2" xfId="0" applyNumberFormat="1" applyFont="1" applyFill="1" applyBorder="1" applyAlignment="1" applyProtection="1">
      <alignment horizontal="justify" vertical="center" wrapText="1"/>
      <protection locked="0"/>
    </xf>
    <xf numFmtId="43" fontId="10" fillId="0" borderId="2" xfId="1" applyFont="1" applyFill="1" applyBorder="1" applyAlignment="1" applyProtection="1">
      <alignment horizontal="right" vertical="center" wrapText="1"/>
      <protection locked="0"/>
    </xf>
    <xf numFmtId="3" fontId="10" fillId="0" borderId="2" xfId="0" applyNumberFormat="1" applyFont="1" applyFill="1" applyBorder="1" applyAlignment="1" applyProtection="1">
      <alignment horizontal="left" vertical="center" wrapText="1"/>
      <protection locked="0"/>
    </xf>
    <xf numFmtId="0" fontId="6" fillId="0" borderId="2" xfId="0" quotePrefix="1" applyFont="1" applyFill="1" applyBorder="1" applyAlignment="1" applyProtection="1">
      <alignment horizontal="center" vertical="center" wrapText="1"/>
      <protection locked="0"/>
    </xf>
    <xf numFmtId="0" fontId="6" fillId="0" borderId="2" xfId="0" applyFont="1" applyFill="1" applyBorder="1" applyAlignment="1" applyProtection="1">
      <alignment vertical="center" wrapText="1"/>
      <protection locked="0"/>
    </xf>
    <xf numFmtId="0" fontId="12" fillId="0" borderId="2" xfId="0" applyFont="1" applyFill="1" applyBorder="1" applyAlignment="1" applyProtection="1">
      <alignment vertical="center" wrapText="1"/>
      <protection locked="0" hidden="1"/>
    </xf>
    <xf numFmtId="3" fontId="6" fillId="0" borderId="2" xfId="0" applyNumberFormat="1" applyFont="1" applyFill="1" applyBorder="1" applyAlignment="1" applyProtection="1">
      <alignment horizontal="justify" vertical="top" wrapText="1"/>
      <protection locked="0"/>
    </xf>
    <xf numFmtId="0" fontId="10" fillId="0" borderId="2" xfId="0" applyFont="1" applyFill="1" applyBorder="1" applyAlignment="1">
      <alignment horizontal="justify" vertical="center" wrapText="1"/>
    </xf>
    <xf numFmtId="43" fontId="12" fillId="0" borderId="2" xfId="1" applyFont="1" applyFill="1" applyBorder="1" applyAlignment="1" applyProtection="1">
      <alignment horizontal="right" vertical="center" wrapText="1"/>
      <protection locked="0" hidden="1"/>
    </xf>
    <xf numFmtId="0" fontId="6" fillId="0" borderId="2" xfId="0" applyFont="1" applyFill="1" applyBorder="1" applyAlignment="1">
      <alignment horizontal="justify" vertical="center" wrapText="1"/>
    </xf>
    <xf numFmtId="43" fontId="11" fillId="0" borderId="2" xfId="1" applyFont="1" applyFill="1" applyBorder="1" applyAlignment="1" applyProtection="1">
      <alignment horizontal="right" vertical="center" wrapText="1"/>
      <protection locked="0" hidden="1"/>
    </xf>
    <xf numFmtId="43" fontId="6" fillId="0" borderId="2" xfId="1" applyFont="1" applyFill="1" applyBorder="1" applyAlignment="1" applyProtection="1">
      <alignment horizontal="right" vertical="center" wrapText="1"/>
      <protection locked="0"/>
    </xf>
    <xf numFmtId="3" fontId="6" fillId="0" borderId="2" xfId="0" applyNumberFormat="1" applyFont="1" applyFill="1" applyBorder="1" applyAlignment="1" applyProtection="1">
      <alignment horizontal="justify" vertical="center" wrapText="1"/>
      <protection locked="0"/>
    </xf>
    <xf numFmtId="3" fontId="6" fillId="0" borderId="2" xfId="0" applyNumberFormat="1" applyFont="1" applyFill="1" applyBorder="1" applyAlignment="1" applyProtection="1">
      <alignment horizontal="right" vertical="center" wrapText="1"/>
      <protection locked="0"/>
    </xf>
    <xf numFmtId="0" fontId="10" fillId="0" borderId="2" xfId="0" applyFont="1" applyFill="1" applyBorder="1" applyAlignment="1">
      <alignment horizontal="justify" vertical="center"/>
    </xf>
    <xf numFmtId="0" fontId="10" fillId="0" borderId="2"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justify" vertical="center" wrapText="1"/>
      <protection locked="0"/>
    </xf>
    <xf numFmtId="164" fontId="6" fillId="0" borderId="2" xfId="0" applyNumberFormat="1" applyFont="1" applyFill="1" applyBorder="1" applyAlignment="1" applyProtection="1">
      <alignment horizontal="right" vertical="center" wrapText="1"/>
      <protection locked="0"/>
    </xf>
    <xf numFmtId="0" fontId="6" fillId="0" borderId="0" xfId="2" applyFont="1" applyFill="1" applyAlignment="1" applyProtection="1">
      <alignment horizontal="left" vertical="center"/>
      <protection locked="0"/>
    </xf>
    <xf numFmtId="0" fontId="10" fillId="0" borderId="2" xfId="0" applyFont="1" applyFill="1" applyBorder="1" applyAlignment="1">
      <alignment horizontal="center" vertical="center" wrapText="1"/>
    </xf>
    <xf numFmtId="0" fontId="10"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justify" vertical="center" wrapText="1"/>
      <protection locked="0"/>
    </xf>
    <xf numFmtId="0" fontId="6" fillId="0" borderId="0" xfId="0" applyFont="1" applyFill="1" applyBorder="1" applyAlignment="1" applyProtection="1">
      <alignment horizontal="justify" vertical="center" wrapText="1"/>
      <protection locked="0"/>
    </xf>
    <xf numFmtId="164" fontId="6" fillId="0" borderId="0" xfId="0" applyNumberFormat="1" applyFont="1" applyFill="1" applyBorder="1" applyAlignment="1" applyProtection="1">
      <alignment horizontal="right" vertical="center" wrapText="1"/>
      <protection locked="0"/>
    </xf>
    <xf numFmtId="3" fontId="10" fillId="0" borderId="0" xfId="0" applyNumberFormat="1" applyFont="1" applyFill="1" applyBorder="1" applyAlignment="1" applyProtection="1">
      <alignment horizontal="right" vertical="center" wrapText="1"/>
      <protection locked="0"/>
    </xf>
    <xf numFmtId="4" fontId="10" fillId="0" borderId="0" xfId="0" applyNumberFormat="1" applyFont="1" applyFill="1" applyBorder="1" applyAlignment="1" applyProtection="1">
      <alignment horizontal="right" vertical="center" wrapText="1"/>
      <protection locked="0"/>
    </xf>
    <xf numFmtId="3" fontId="6" fillId="0" borderId="0" xfId="0" applyNumberFormat="1" applyFont="1" applyFill="1" applyBorder="1" applyAlignment="1" applyProtection="1">
      <alignment horizontal="right" vertical="center" wrapText="1"/>
      <protection locked="0"/>
    </xf>
    <xf numFmtId="3" fontId="6" fillId="0" borderId="0" xfId="0" applyNumberFormat="1" applyFont="1" applyFill="1" applyBorder="1" applyAlignment="1" applyProtection="1">
      <alignment horizontal="justify" vertical="center" wrapText="1"/>
      <protection locked="0"/>
    </xf>
    <xf numFmtId="0" fontId="10" fillId="0" borderId="0" xfId="2" applyFont="1" applyFill="1" applyProtection="1">
      <protection locked="0"/>
    </xf>
    <xf numFmtId="0" fontId="7" fillId="0" borderId="0" xfId="2" applyFont="1" applyFill="1" applyProtection="1">
      <protection locked="0"/>
    </xf>
    <xf numFmtId="0" fontId="13" fillId="0" borderId="0" xfId="2" applyFont="1" applyFill="1" applyProtection="1">
      <protection locked="0"/>
    </xf>
    <xf numFmtId="0" fontId="14" fillId="0" borderId="0" xfId="2" applyFont="1" applyFill="1" applyProtection="1"/>
    <xf numFmtId="3" fontId="14" fillId="0" borderId="0" xfId="2" applyNumberFormat="1" applyFont="1" applyFill="1" applyProtection="1"/>
    <xf numFmtId="165" fontId="14" fillId="0" borderId="0" xfId="2" applyNumberFormat="1" applyFont="1" applyFill="1" applyProtection="1"/>
    <xf numFmtId="0" fontId="6" fillId="0" borderId="0" xfId="2" applyFont="1" applyFill="1" applyBorder="1" applyAlignment="1" applyProtection="1">
      <alignment horizontal="left" vertical="center"/>
      <protection locked="0"/>
    </xf>
    <xf numFmtId="0" fontId="15" fillId="0" borderId="0" xfId="2" applyFont="1" applyFill="1" applyAlignment="1" applyProtection="1">
      <alignment horizontal="center"/>
      <protection locked="0"/>
    </xf>
    <xf numFmtId="0" fontId="15" fillId="0" borderId="0" xfId="2" applyFont="1" applyFill="1" applyAlignment="1" applyProtection="1">
      <alignment horizontal="center" vertical="center"/>
      <protection locked="0"/>
    </xf>
    <xf numFmtId="0" fontId="18" fillId="0" borderId="0" xfId="2" applyFont="1" applyFill="1" applyAlignment="1" applyProtection="1">
      <alignment vertical="center"/>
      <protection locked="0"/>
    </xf>
    <xf numFmtId="0" fontId="19" fillId="0" borderId="1" xfId="0" applyNumberFormat="1" applyFont="1" applyFill="1" applyBorder="1" applyAlignment="1" applyProtection="1">
      <alignment horizontal="center" vertical="center" wrapText="1"/>
      <protection locked="0"/>
    </xf>
    <xf numFmtId="0" fontId="19" fillId="0" borderId="2" xfId="0" applyNumberFormat="1" applyFont="1" applyFill="1" applyBorder="1" applyAlignment="1" applyProtection="1">
      <alignment horizontal="center" vertical="center" wrapText="1"/>
      <protection locked="0"/>
    </xf>
    <xf numFmtId="164" fontId="15" fillId="0" borderId="3" xfId="0" applyNumberFormat="1" applyFont="1" applyFill="1" applyBorder="1" applyAlignment="1" applyProtection="1">
      <alignment horizontal="center" vertical="center" wrapText="1"/>
      <protection locked="0"/>
    </xf>
    <xf numFmtId="3" fontId="15" fillId="0" borderId="2" xfId="0" applyNumberFormat="1" applyFont="1" applyFill="1" applyBorder="1" applyAlignment="1" applyProtection="1">
      <alignment horizontal="center" vertical="center" wrapText="1"/>
      <protection locked="0"/>
    </xf>
    <xf numFmtId="4" fontId="15" fillId="0" borderId="2" xfId="0" applyNumberFormat="1" applyFont="1" applyFill="1" applyBorder="1" applyAlignment="1" applyProtection="1">
      <alignment horizontal="center" vertical="center" wrapText="1"/>
      <protection locked="0"/>
    </xf>
    <xf numFmtId="4" fontId="19" fillId="0" borderId="2" xfId="0" applyNumberFormat="1" applyFont="1" applyFill="1" applyBorder="1" applyAlignment="1" applyProtection="1">
      <alignment horizontal="center" vertical="center" wrapText="1"/>
      <protection locked="0"/>
    </xf>
    <xf numFmtId="0" fontId="19" fillId="0" borderId="4" xfId="0" applyNumberFormat="1" applyFont="1" applyFill="1" applyBorder="1" applyAlignment="1" applyProtection="1">
      <alignment horizontal="center" vertical="center" wrapText="1"/>
      <protection locked="0"/>
    </xf>
    <xf numFmtId="0" fontId="19" fillId="0" borderId="5" xfId="0" applyNumberFormat="1" applyFont="1" applyFill="1" applyBorder="1" applyAlignment="1" applyProtection="1">
      <alignment horizontal="justify" vertical="center" wrapText="1"/>
      <protection locked="0"/>
    </xf>
    <xf numFmtId="164" fontId="18" fillId="0" borderId="6" xfId="0" applyNumberFormat="1" applyFont="1" applyFill="1" applyBorder="1" applyAlignment="1" applyProtection="1">
      <alignment horizontal="center" vertical="center" wrapText="1"/>
      <protection locked="0"/>
    </xf>
    <xf numFmtId="3" fontId="18" fillId="0" borderId="5" xfId="0" applyNumberFormat="1" applyFont="1" applyFill="1" applyBorder="1" applyAlignment="1" applyProtection="1">
      <alignment horizontal="center" vertical="center" wrapText="1"/>
      <protection locked="0"/>
    </xf>
    <xf numFmtId="4" fontId="15" fillId="0" borderId="5" xfId="0" applyNumberFormat="1" applyFont="1" applyFill="1" applyBorder="1" applyAlignment="1" applyProtection="1">
      <alignment horizontal="center" vertical="center" wrapText="1"/>
      <protection locked="0"/>
    </xf>
    <xf numFmtId="4" fontId="19" fillId="0" borderId="5" xfId="0" applyNumberFormat="1" applyFont="1" applyFill="1" applyBorder="1" applyAlignment="1" applyProtection="1">
      <alignment horizontal="center" vertical="center" wrapText="1"/>
      <protection locked="0"/>
    </xf>
    <xf numFmtId="4" fontId="19" fillId="0" borderId="5" xfId="0" applyNumberFormat="1" applyFont="1" applyFill="1" applyBorder="1" applyAlignment="1" applyProtection="1">
      <alignment horizontal="justify" vertical="center" wrapText="1"/>
      <protection locked="0"/>
    </xf>
    <xf numFmtId="0" fontId="18" fillId="0" borderId="2" xfId="0" quotePrefix="1" applyFont="1" applyFill="1" applyBorder="1" applyAlignment="1" applyProtection="1">
      <alignment horizontal="center" vertical="center" wrapText="1"/>
      <protection locked="0"/>
    </xf>
    <xf numFmtId="0" fontId="18" fillId="0" borderId="2" xfId="0" applyFont="1" applyFill="1" applyBorder="1" applyAlignment="1" applyProtection="1">
      <alignment horizontal="justify" vertical="center" wrapText="1"/>
      <protection locked="0"/>
    </xf>
    <xf numFmtId="0" fontId="20" fillId="0" borderId="2" xfId="0" applyFont="1" applyFill="1" applyBorder="1" applyAlignment="1" applyProtection="1">
      <alignment horizontal="justify" vertical="center" wrapText="1"/>
      <protection locked="0" hidden="1"/>
    </xf>
    <xf numFmtId="164" fontId="20" fillId="0" borderId="2" xfId="0" applyNumberFormat="1" applyFont="1" applyFill="1" applyBorder="1" applyAlignment="1" applyProtection="1">
      <alignment horizontal="right" vertical="center" wrapText="1"/>
      <protection locked="0" hidden="1"/>
    </xf>
    <xf numFmtId="3" fontId="18" fillId="0" borderId="2" xfId="0" applyNumberFormat="1" applyFont="1" applyFill="1" applyBorder="1" applyAlignment="1" applyProtection="1">
      <alignment horizontal="right" vertical="center" wrapText="1"/>
      <protection locked="0"/>
    </xf>
    <xf numFmtId="4" fontId="18" fillId="0" borderId="2" xfId="0" applyNumberFormat="1" applyFont="1" applyFill="1" applyBorder="1" applyAlignment="1" applyProtection="1">
      <alignment horizontal="right" vertical="center" wrapText="1"/>
      <protection locked="0"/>
    </xf>
    <xf numFmtId="3" fontId="18" fillId="0" borderId="2" xfId="0" applyNumberFormat="1" applyFont="1" applyFill="1" applyBorder="1" applyAlignment="1" applyProtection="1">
      <alignment horizontal="justify" vertical="center" wrapText="1"/>
      <protection locked="0"/>
    </xf>
    <xf numFmtId="43" fontId="18" fillId="0" borderId="2" xfId="1" applyFont="1" applyFill="1" applyBorder="1" applyAlignment="1" applyProtection="1">
      <alignment horizontal="right" vertical="center" wrapText="1"/>
      <protection locked="0"/>
    </xf>
    <xf numFmtId="3" fontId="18" fillId="0" borderId="2" xfId="0" applyNumberFormat="1" applyFont="1" applyFill="1" applyBorder="1" applyAlignment="1" applyProtection="1">
      <alignment horizontal="left" vertical="center" wrapText="1"/>
      <protection locked="0"/>
    </xf>
    <xf numFmtId="0" fontId="15" fillId="0" borderId="2" xfId="0" quotePrefix="1" applyFont="1" applyFill="1" applyBorder="1" applyAlignment="1" applyProtection="1">
      <alignment horizontal="center" vertical="center" wrapText="1"/>
      <protection locked="0"/>
    </xf>
    <xf numFmtId="0" fontId="15" fillId="0" borderId="2" xfId="0" applyFont="1" applyFill="1" applyBorder="1" applyAlignment="1" applyProtection="1">
      <alignment vertical="center" wrapText="1"/>
      <protection locked="0"/>
    </xf>
    <xf numFmtId="0" fontId="20" fillId="0" borderId="2" xfId="0" applyFont="1" applyFill="1" applyBorder="1" applyAlignment="1" applyProtection="1">
      <alignment vertical="center" wrapText="1"/>
      <protection locked="0" hidden="1"/>
    </xf>
    <xf numFmtId="3" fontId="15" fillId="0" borderId="2" xfId="0" applyNumberFormat="1" applyFont="1" applyFill="1" applyBorder="1" applyAlignment="1" applyProtection="1">
      <alignment horizontal="justify" vertical="top" wrapText="1"/>
      <protection locked="0"/>
    </xf>
    <xf numFmtId="0" fontId="18" fillId="0" borderId="2" xfId="0" applyFont="1" applyFill="1" applyBorder="1" applyAlignment="1">
      <alignment horizontal="justify" vertical="center" wrapText="1"/>
    </xf>
    <xf numFmtId="43" fontId="20" fillId="0" borderId="2" xfId="1" applyFont="1" applyFill="1" applyBorder="1" applyAlignment="1" applyProtection="1">
      <alignment horizontal="right" vertical="center" wrapText="1"/>
      <protection locked="0" hidden="1"/>
    </xf>
    <xf numFmtId="0" fontId="15" fillId="0" borderId="2" xfId="0" applyFont="1" applyFill="1" applyBorder="1" applyAlignment="1">
      <alignment horizontal="justify" vertical="center" wrapText="1"/>
    </xf>
    <xf numFmtId="43" fontId="19" fillId="0" borderId="2" xfId="1" applyFont="1" applyFill="1" applyBorder="1" applyAlignment="1" applyProtection="1">
      <alignment horizontal="right" vertical="center" wrapText="1"/>
      <protection locked="0" hidden="1"/>
    </xf>
    <xf numFmtId="43" fontId="15" fillId="0" borderId="2" xfId="1" applyFont="1" applyFill="1" applyBorder="1" applyAlignment="1" applyProtection="1">
      <alignment horizontal="right" vertical="center" wrapText="1"/>
      <protection locked="0"/>
    </xf>
    <xf numFmtId="3" fontId="15" fillId="0" borderId="2" xfId="0" applyNumberFormat="1" applyFont="1" applyFill="1" applyBorder="1" applyAlignment="1" applyProtection="1">
      <alignment horizontal="justify" vertical="center" wrapText="1"/>
      <protection locked="0"/>
    </xf>
    <xf numFmtId="3" fontId="15" fillId="0" borderId="2" xfId="0" applyNumberFormat="1" applyFont="1" applyFill="1" applyBorder="1" applyAlignment="1" applyProtection="1">
      <alignment horizontal="right" vertical="center" wrapText="1"/>
      <protection locked="0"/>
    </xf>
    <xf numFmtId="0" fontId="18" fillId="0" borderId="2" xfId="0" applyFont="1" applyFill="1" applyBorder="1" applyAlignment="1">
      <alignment horizontal="justify" vertical="center"/>
    </xf>
    <xf numFmtId="0" fontId="18" fillId="0" borderId="2" xfId="0" applyFont="1" applyFill="1" applyBorder="1" applyAlignment="1" applyProtection="1">
      <alignment horizontal="center" vertical="center" wrapText="1"/>
      <protection locked="0"/>
    </xf>
    <xf numFmtId="0" fontId="15" fillId="0" borderId="2" xfId="0" applyFont="1" applyFill="1" applyBorder="1" applyAlignment="1" applyProtection="1">
      <alignment horizontal="justify" vertical="center" wrapText="1"/>
      <protection locked="0"/>
    </xf>
    <xf numFmtId="164" fontId="15" fillId="0" borderId="2" xfId="0" applyNumberFormat="1" applyFont="1" applyFill="1" applyBorder="1" applyAlignment="1" applyProtection="1">
      <alignment horizontal="right" vertical="center" wrapText="1"/>
      <protection locked="0"/>
    </xf>
    <xf numFmtId="0" fontId="15" fillId="0" borderId="0" xfId="2" applyFont="1" applyFill="1" applyAlignment="1" applyProtection="1">
      <alignment horizontal="left" vertical="center"/>
      <protection locked="0"/>
    </xf>
    <xf numFmtId="0" fontId="18" fillId="0" borderId="0" xfId="0" applyFont="1" applyFill="1" applyBorder="1" applyAlignment="1" applyProtection="1">
      <alignment horizontal="center" vertical="center" wrapText="1"/>
      <protection locked="0"/>
    </xf>
    <xf numFmtId="0" fontId="18" fillId="0" borderId="0" xfId="0" applyFont="1" applyFill="1" applyBorder="1" applyAlignment="1" applyProtection="1">
      <alignment horizontal="justify" vertical="center" wrapText="1"/>
      <protection locked="0"/>
    </xf>
    <xf numFmtId="0" fontId="15" fillId="0" borderId="0" xfId="0" applyFont="1" applyFill="1" applyBorder="1" applyAlignment="1" applyProtection="1">
      <alignment horizontal="justify" vertical="center" wrapText="1"/>
      <protection locked="0"/>
    </xf>
    <xf numFmtId="164" fontId="15" fillId="0" borderId="0" xfId="0" applyNumberFormat="1" applyFont="1" applyFill="1" applyBorder="1" applyAlignment="1" applyProtection="1">
      <alignment horizontal="right" vertical="center" wrapText="1"/>
      <protection locked="0"/>
    </xf>
    <xf numFmtId="3" fontId="18" fillId="0" borderId="0" xfId="0" applyNumberFormat="1" applyFont="1" applyFill="1" applyBorder="1" applyAlignment="1" applyProtection="1">
      <alignment horizontal="right" vertical="center" wrapText="1"/>
      <protection locked="0"/>
    </xf>
    <xf numFmtId="4" fontId="18" fillId="0" borderId="0" xfId="0" applyNumberFormat="1" applyFont="1" applyFill="1" applyBorder="1" applyAlignment="1" applyProtection="1">
      <alignment horizontal="right" vertical="center" wrapText="1"/>
      <protection locked="0"/>
    </xf>
    <xf numFmtId="3" fontId="15" fillId="0" borderId="0" xfId="0" applyNumberFormat="1" applyFont="1" applyFill="1" applyBorder="1" applyAlignment="1" applyProtection="1">
      <alignment horizontal="right" vertical="center" wrapText="1"/>
      <protection locked="0"/>
    </xf>
    <xf numFmtId="3" fontId="15" fillId="0" borderId="0" xfId="0" applyNumberFormat="1" applyFont="1" applyFill="1" applyBorder="1" applyAlignment="1" applyProtection="1">
      <alignment horizontal="justify" vertical="center" wrapText="1"/>
      <protection locked="0"/>
    </xf>
    <xf numFmtId="0" fontId="18" fillId="0" borderId="0" xfId="2" applyFont="1" applyFill="1" applyProtection="1">
      <protection locked="0"/>
    </xf>
    <xf numFmtId="0" fontId="2" fillId="0" borderId="0" xfId="2" applyFont="1" applyFill="1" applyProtection="1">
      <protection locked="0"/>
    </xf>
    <xf numFmtId="0" fontId="22" fillId="0" borderId="0" xfId="2" applyFont="1" applyFill="1" applyProtection="1">
      <protection locked="0"/>
    </xf>
    <xf numFmtId="0" fontId="23" fillId="0" borderId="0" xfId="2" applyFont="1" applyFill="1" applyProtection="1"/>
    <xf numFmtId="3" fontId="23" fillId="0" borderId="0" xfId="2" applyNumberFormat="1" applyFont="1" applyFill="1" applyProtection="1"/>
    <xf numFmtId="165" fontId="23" fillId="0" borderId="0" xfId="2" applyNumberFormat="1" applyFont="1" applyFill="1" applyProtection="1"/>
    <xf numFmtId="0" fontId="15" fillId="0" borderId="0" xfId="2" applyFont="1" applyFill="1" applyAlignment="1" applyProtection="1">
      <alignment horizontal="center" vertical="center" wrapText="1"/>
      <protection locked="0"/>
    </xf>
    <xf numFmtId="0" fontId="15" fillId="0" borderId="0" xfId="2" applyFont="1" applyFill="1" applyAlignment="1" applyProtection="1">
      <alignment horizontal="center" vertical="top" wrapText="1"/>
      <protection locked="0"/>
    </xf>
    <xf numFmtId="0" fontId="15" fillId="0" borderId="0" xfId="2" applyFont="1" applyFill="1" applyAlignment="1" applyProtection="1">
      <alignment horizontal="left" vertical="center"/>
      <protection locked="0"/>
    </xf>
    <xf numFmtId="0" fontId="15" fillId="0" borderId="0" xfId="2" applyFont="1" applyFill="1" applyBorder="1" applyAlignment="1" applyProtection="1">
      <alignment horizontal="left" vertical="center"/>
      <protection locked="0"/>
    </xf>
    <xf numFmtId="0" fontId="15" fillId="0" borderId="0" xfId="2" applyFont="1" applyFill="1" applyAlignment="1" applyProtection="1">
      <alignment horizontal="center"/>
      <protection locked="0"/>
    </xf>
    <xf numFmtId="0" fontId="3" fillId="0" borderId="0" xfId="2" applyFont="1" applyAlignment="1">
      <alignment horizontal="center" wrapText="1"/>
    </xf>
    <xf numFmtId="0" fontId="17" fillId="0" borderId="0" xfId="2" applyFont="1" applyFill="1" applyAlignment="1" applyProtection="1">
      <alignment horizontal="center" vertical="top" wrapText="1"/>
      <protection locked="0"/>
    </xf>
    <xf numFmtId="0" fontId="18" fillId="0" borderId="0" xfId="0" applyFont="1" applyFill="1" applyBorder="1" applyAlignment="1" applyProtection="1">
      <alignment horizontal="center" vertical="center" wrapText="1"/>
      <protection locked="0"/>
    </xf>
    <xf numFmtId="0" fontId="6" fillId="0" borderId="0" xfId="2" applyFont="1" applyFill="1" applyAlignment="1" applyProtection="1">
      <alignment vertical="center" wrapText="1"/>
      <protection locked="0"/>
    </xf>
    <xf numFmtId="0" fontId="6" fillId="0" borderId="0" xfId="2" applyFont="1" applyFill="1" applyAlignment="1" applyProtection="1">
      <alignment horizontal="center" vertical="center" wrapText="1"/>
      <protection locked="0"/>
    </xf>
    <xf numFmtId="0" fontId="6" fillId="0" borderId="0" xfId="2" applyFont="1" applyFill="1" applyAlignment="1" applyProtection="1">
      <alignment horizontal="center" vertical="top" wrapText="1"/>
      <protection locked="0"/>
    </xf>
    <xf numFmtId="0" fontId="8" fillId="0" borderId="0" xfId="2" applyFont="1" applyFill="1" applyAlignment="1" applyProtection="1">
      <alignment horizontal="center" vertical="top" wrapText="1"/>
      <protection locked="0"/>
    </xf>
    <xf numFmtId="0" fontId="6" fillId="0" borderId="0" xfId="2" applyFont="1" applyFill="1" applyAlignment="1" applyProtection="1">
      <alignment horizontal="center"/>
      <protection locked="0"/>
    </xf>
    <xf numFmtId="0" fontId="9" fillId="0" borderId="0" xfId="2" applyFont="1" applyAlignment="1">
      <alignment horizontal="center" wrapText="1"/>
    </xf>
    <xf numFmtId="0" fontId="9" fillId="0" borderId="0" xfId="2" applyFont="1" applyAlignment="1">
      <alignment horizontal="left" wrapText="1"/>
    </xf>
    <xf numFmtId="0" fontId="6" fillId="0" borderId="7" xfId="2" applyFont="1" applyFill="1" applyBorder="1" applyAlignment="1" applyProtection="1">
      <alignment horizontal="left" vertical="center"/>
      <protection locked="0"/>
    </xf>
    <xf numFmtId="0" fontId="6" fillId="0" borderId="0" xfId="2" applyFont="1" applyFill="1" applyAlignment="1" applyProtection="1">
      <alignment horizontal="left" vertical="center"/>
      <protection locked="0"/>
    </xf>
    <xf numFmtId="0" fontId="10" fillId="0" borderId="0" xfId="0" applyFont="1" applyFill="1" applyBorder="1" applyAlignment="1" applyProtection="1">
      <alignment horizontal="center" vertical="center" wrapText="1"/>
      <protection locked="0"/>
    </xf>
    <xf numFmtId="0" fontId="6" fillId="0" borderId="0" xfId="2" applyFont="1" applyFill="1" applyBorder="1" applyAlignment="1" applyProtection="1">
      <alignment horizontal="left" vertical="center"/>
      <protection locked="0"/>
    </xf>
    <xf numFmtId="167" fontId="10" fillId="0" borderId="2" xfId="1" applyNumberFormat="1" applyFont="1" applyFill="1" applyBorder="1" applyAlignment="1" applyProtection="1">
      <alignment horizontal="right" vertical="center" wrapText="1"/>
      <protection locked="0"/>
    </xf>
  </cellXfs>
  <cellStyles count="3">
    <cellStyle name="Comma" xfId="1" builtinId="3"/>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3.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6.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Times New Roman"/>
                <a:ea typeface="Times New Roman"/>
                <a:cs typeface="Times New Roman"/>
              </a:defRPr>
            </a:pPr>
            <a:r>
              <a:rPr lang="vi-VN" sz="1400" b="1"/>
              <a:t>Chi phí tuân thủ TTHC hiện tại và </a:t>
            </a:r>
            <a:r>
              <a:rPr lang="en-US" sz="1400" b="1"/>
              <a:t>sau</a:t>
            </a:r>
            <a:r>
              <a:rPr lang="en-US" sz="1400" b="1" baseline="0"/>
              <a:t> </a:t>
            </a:r>
            <a:r>
              <a:rPr lang="vi-VN" sz="1400" b="1"/>
              <a:t>dự kiến sửa đổi, bổ sung</a:t>
            </a:r>
          </a:p>
        </c:rich>
      </c:tx>
      <c:layout>
        <c:manualLayout>
          <c:xMode val="edge"/>
          <c:yMode val="edge"/>
          <c:x val="0.14168651639813187"/>
          <c:y val="1.5445816186556927E-2"/>
        </c:manualLayout>
      </c:layout>
      <c:overlay val="0"/>
      <c:spPr>
        <a:noFill/>
        <a:ln w="25400">
          <a:noFill/>
        </a:ln>
      </c:spPr>
    </c:title>
    <c:autoTitleDeleted val="0"/>
    <c:plotArea>
      <c:layout>
        <c:manualLayout>
          <c:layoutTarget val="inner"/>
          <c:xMode val="edge"/>
          <c:yMode val="edge"/>
          <c:x val="0.22885599936839165"/>
          <c:y val="0.16180371352785147"/>
          <c:w val="0.71019986760517195"/>
          <c:h val="0.62334217506631295"/>
        </c:manualLayout>
      </c:layout>
      <c:barChart>
        <c:barDir val="col"/>
        <c:grouping val="clustered"/>
        <c:varyColors val="0"/>
        <c:ser>
          <c:idx val="0"/>
          <c:order val="0"/>
          <c:tx>
            <c:v>Chi phí tuân thủ TTHC hiện tại</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ĐTNĐ!$K$23</c:f>
              <c:numCache>
                <c:formatCode>#,##0</c:formatCode>
                <c:ptCount val="1"/>
                <c:pt idx="0">
                  <c:v>86625000</c:v>
                </c:pt>
              </c:numCache>
            </c:numRef>
          </c:val>
        </c:ser>
        <c:ser>
          <c:idx val="1"/>
          <c:order val="1"/>
          <c:tx>
            <c:v>Chi phí tuân thủ TTHC sau đơn giản hóa</c:v>
          </c:tx>
          <c:invertIfNegative val="0"/>
          <c:dLbls>
            <c:spPr>
              <a:noFill/>
              <a:ln>
                <a:noFill/>
              </a:ln>
              <a:effectLst/>
            </c:sp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val>
            <c:numRef>
              <c:f>ĐTNĐ!$K$39</c:f>
              <c:numCache>
                <c:formatCode>#,##0</c:formatCode>
                <c:ptCount val="1"/>
                <c:pt idx="0">
                  <c:v>43312500</c:v>
                </c:pt>
              </c:numCache>
            </c:numRef>
          </c:val>
        </c:ser>
        <c:dLbls>
          <c:showLegendKey val="0"/>
          <c:showVal val="0"/>
          <c:showCatName val="0"/>
          <c:showSerName val="0"/>
          <c:showPercent val="0"/>
          <c:showBubbleSize val="0"/>
        </c:dLbls>
        <c:gapWidth val="150"/>
        <c:axId val="-2047937680"/>
        <c:axId val="-2047935504"/>
      </c:barChart>
      <c:catAx>
        <c:axId val="-2047937680"/>
        <c:scaling>
          <c:orientation val="minMax"/>
        </c:scaling>
        <c:delete val="1"/>
        <c:axPos val="b"/>
        <c:numFmt formatCode="#,##0" sourceLinked="1"/>
        <c:majorTickMark val="out"/>
        <c:minorTickMark val="none"/>
        <c:tickLblPos val="nextTo"/>
        <c:crossAx val="-2047935504"/>
        <c:crosses val="autoZero"/>
        <c:auto val="1"/>
        <c:lblAlgn val="ctr"/>
        <c:lblOffset val="100"/>
        <c:noMultiLvlLbl val="0"/>
      </c:catAx>
      <c:valAx>
        <c:axId val="-2047935504"/>
        <c:scaling>
          <c:orientation val="minMax"/>
        </c:scaling>
        <c:delete val="0"/>
        <c:axPos val="l"/>
        <c:majorGridlines>
          <c:spPr>
            <a:ln w="3175">
              <a:solidFill>
                <a:srgbClr val="C0C0C0"/>
              </a:solidFill>
              <a:prstDash val="solid"/>
            </a:ln>
          </c:spPr>
        </c:majorGridlines>
        <c:numFmt formatCode="#,##0" sourceLinked="1"/>
        <c:majorTickMark val="out"/>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Times New Roman"/>
                <a:ea typeface="Times New Roman"/>
                <a:cs typeface="Times New Roman"/>
              </a:defRPr>
            </a:pPr>
            <a:endParaRPr lang="en-US"/>
          </a:p>
        </c:txPr>
        <c:crossAx val="-2047937680"/>
        <c:crosses val="autoZero"/>
        <c:crossBetween val="between"/>
      </c:valAx>
      <c:spPr>
        <a:noFill/>
        <a:ln w="25400">
          <a:noFill/>
        </a:ln>
      </c:spPr>
    </c:plotArea>
    <c:legend>
      <c:legendPos val="r"/>
      <c:layout>
        <c:manualLayout>
          <c:xMode val="edge"/>
          <c:yMode val="edge"/>
          <c:x val="0.43398359278597065"/>
          <c:y val="0.86062036440695577"/>
          <c:w val="0.3046585715836056"/>
          <c:h val="0.10584782443091711"/>
        </c:manualLayout>
      </c:layout>
      <c:overlay val="0"/>
      <c:spPr>
        <a:solidFill>
          <a:srgbClr val="FFFFFF"/>
        </a:solidFill>
        <a:ln w="25400">
          <a:noFill/>
        </a:ln>
      </c:spPr>
      <c:txPr>
        <a:bodyPr/>
        <a:lstStyle/>
        <a:p>
          <a:pPr rtl="0">
            <a:defRPr sz="825" b="0" i="0" u="none" strike="noStrike" baseline="0">
              <a:solidFill>
                <a:srgbClr val="000000"/>
              </a:solidFill>
              <a:latin typeface="Times New Roman"/>
              <a:ea typeface="Times New Roman"/>
              <a:cs typeface="Times New Roman"/>
            </a:defRPr>
          </a:pPr>
          <a:endParaRPr lang="en-US"/>
        </a:p>
      </c:txPr>
    </c:legend>
    <c:plotVisOnly val="1"/>
    <c:dispBlanksAs val="gap"/>
    <c:showDLblsOverMax val="0"/>
  </c:chart>
  <c:spPr>
    <a:solidFill>
      <a:srgbClr val="FFFFFF"/>
    </a:solidFill>
    <a:ln w="9525">
      <a:noFill/>
    </a:ln>
  </c:spPr>
  <c:txPr>
    <a:bodyPr/>
    <a:lstStyle/>
    <a:p>
      <a:pPr>
        <a:defRPr sz="900" b="0" i="0" u="none" strike="noStrike" baseline="0">
          <a:solidFill>
            <a:srgbClr val="000000"/>
          </a:solidFill>
          <a:latin typeface="Times New Roman"/>
          <a:ea typeface="Times New Roman"/>
          <a:cs typeface="Times New Roman"/>
        </a:defRPr>
      </a:pPr>
      <a:endParaRPr lang="en-US"/>
    </a:p>
  </c:txPr>
  <c:printSettings>
    <c:headerFooter alignWithMargins="0"/>
    <c:pageMargins b="1" l="0.75000000000000044" r="0.75000000000000044" t="1" header="0.5" footer="0.5"/>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vi-VN" sz="1200" b="1" i="0" u="none" strike="noStrike" baseline="0">
                <a:effectLst/>
                <a:latin typeface="+mj-lt"/>
              </a:rPr>
              <a:t>Chi phí tuân thủ thủ tục hành chính còn lại (màu đỏ) và Chi phí tuân thủ thủ tục hành chính cắt giảm được (màu xanh) sau dự kiến sửa đổi, bổ sung </a:t>
            </a:r>
            <a:endParaRPr lang="vi-VN" sz="1200">
              <a:latin typeface="+mj-lt"/>
            </a:endParaRPr>
          </a:p>
        </c:rich>
      </c:tx>
      <c:layout>
        <c:manualLayout>
          <c:xMode val="edge"/>
          <c:yMode val="edge"/>
          <c:x val="0.13268743971106176"/>
          <c:y val="0.1388888888888889"/>
        </c:manualLayout>
      </c:layout>
      <c:overlay val="0"/>
    </c:title>
    <c:autoTitleDeleted val="0"/>
    <c:plotArea>
      <c:layout/>
      <c:pieChart>
        <c:varyColors val="1"/>
        <c:ser>
          <c:idx val="0"/>
          <c:order val="0"/>
          <c:tx>
            <c:v>Chi phí tuân thủ TTHC được cắt giảm</c:v>
          </c:tx>
          <c:spPr>
            <a:solidFill>
              <a:srgbClr val="FF0000"/>
            </a:solidFill>
          </c:spPr>
          <c:dPt>
            <c:idx val="1"/>
            <c:bubble3D val="0"/>
            <c:explosion val="14"/>
            <c:spPr>
              <a:solidFill>
                <a:srgbClr val="00B0F0"/>
              </a:solidFill>
            </c:spPr>
          </c:dPt>
          <c:dLbls>
            <c:dLbl>
              <c:idx val="0"/>
              <c:layout/>
              <c:showLegendKey val="0"/>
              <c:showVal val="1"/>
              <c:showCatName val="0"/>
              <c:showSerName val="0"/>
              <c:showPercent val="0"/>
              <c:showBubbleSize val="0"/>
              <c:extLst>
                <c:ext xmlns:c15="http://schemas.microsoft.com/office/drawing/2012/chart" uri="{CE6537A1-D6FC-4f65-9D91-7224C49458BB}">
                  <c15:layout/>
                </c:ext>
              </c:extLst>
            </c:dLbl>
            <c:dLbl>
              <c:idx val="1"/>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showLegendKey val="0"/>
            <c:showVal val="0"/>
            <c:showCatName val="0"/>
            <c:showSerName val="0"/>
            <c:showPercent val="0"/>
            <c:showBubbleSize val="0"/>
            <c:extLst>
              <c:ext xmlns:c15="http://schemas.microsoft.com/office/drawing/2012/chart" uri="{CE6537A1-D6FC-4f65-9D91-7224C49458BB}"/>
            </c:extLst>
          </c:dLbls>
          <c:cat>
            <c:strLit>
              <c:ptCount val="1"/>
              <c:pt idx="0">
                <c:v>Chi phí tuân thủ TTHC được cắt giảm</c:v>
              </c:pt>
            </c:strLit>
          </c:cat>
          <c:val>
            <c:numRef>
              <c:f>(ĐTNĐ!$K$39,ĐTNĐ!$K$41)</c:f>
              <c:numCache>
                <c:formatCode>#,##0</c:formatCode>
                <c:ptCount val="2"/>
                <c:pt idx="0">
                  <c:v>43312500</c:v>
                </c:pt>
                <c:pt idx="1">
                  <c:v>43312500</c:v>
                </c:pt>
              </c:numCache>
            </c:numRef>
          </c:val>
        </c:ser>
        <c:ser>
          <c:idx val="1"/>
          <c:order val="1"/>
          <c:tx>
            <c:v>Chi phí tuân thủ TTHC cắt giảm được</c:v>
          </c:tx>
          <c:explosion val="25"/>
          <c:val>
            <c:numRef>
              <c:f>ĐTNĐ!$K$41</c:f>
              <c:numCache>
                <c:formatCode>#,##0</c:formatCode>
                <c:ptCount val="1"/>
                <c:pt idx="0">
                  <c:v>43312500</c:v>
                </c:pt>
              </c:numCache>
            </c:numRef>
          </c:val>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r>
              <a:rPr lang="vi-VN" sz="1200" b="1" i="0" baseline="0">
                <a:effectLst/>
                <a:latin typeface="+mj-lt"/>
              </a:rPr>
              <a:t>Chi phí tuân thủ TTHC hiện tại và </a:t>
            </a:r>
            <a:r>
              <a:rPr lang="en-US" sz="1200" b="1" i="0" baseline="0">
                <a:effectLst/>
                <a:latin typeface="+mj-lt"/>
              </a:rPr>
              <a:t>sau </a:t>
            </a:r>
            <a:r>
              <a:rPr lang="vi-VN" sz="1200" b="1" i="0" baseline="0">
                <a:effectLst/>
                <a:latin typeface="+mj-lt"/>
              </a:rPr>
              <a:t>dự kiến sửa đổi, bổ sung</a:t>
            </a:r>
            <a:endParaRPr lang="en-US" sz="1200">
              <a:effectLst/>
              <a:latin typeface="+mj-lt"/>
            </a:endParaRPr>
          </a:p>
        </c:rich>
      </c:tx>
      <c:layout/>
      <c:overlay val="0"/>
      <c:spPr>
        <a:noFill/>
        <a:ln>
          <a:noFill/>
        </a:ln>
        <a:effectLst/>
      </c:spPr>
      <c:txPr>
        <a:bodyPr rot="0" spcFirstLastPara="1" vertOverflow="ellipsis" vert="horz" wrap="square" anchor="ctr" anchorCtr="1"/>
        <a:lstStyle/>
        <a:p>
          <a:pPr>
            <a:defRPr sz="12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6195299768113036"/>
          <c:y val="0.30076451725367215"/>
          <c:w val="0.81439107611548556"/>
          <c:h val="0.61498432487605714"/>
        </c:manualLayout>
      </c:layout>
      <c:barChart>
        <c:barDir val="col"/>
        <c:grouping val="clustered"/>
        <c:varyColors val="0"/>
        <c:ser>
          <c:idx val="0"/>
          <c:order val="0"/>
          <c:tx>
            <c:v>Chi phí tuân thủ TTHHC hiện tại</c:v>
          </c:tx>
          <c:spPr>
            <a:solidFill>
              <a:schemeClr val="accent1"/>
            </a:solidFill>
            <a:ln>
              <a:noFill/>
            </a:ln>
            <a:effectLst/>
          </c:spPr>
          <c:invertIfNegative val="0"/>
          <c:val>
            <c:numRef>
              <c:f>ĐS!$K$24</c:f>
              <c:numCache>
                <c:formatCode>#,##0</c:formatCode>
                <c:ptCount val="1"/>
                <c:pt idx="0">
                  <c:v>11875000</c:v>
                </c:pt>
              </c:numCache>
            </c:numRef>
          </c:val>
        </c:ser>
        <c:ser>
          <c:idx val="1"/>
          <c:order val="1"/>
          <c:tx>
            <c:v>Chi phí tuân thủ TTHC sau cắt giảm</c:v>
          </c:tx>
          <c:spPr>
            <a:solidFill>
              <a:schemeClr val="accent2"/>
            </a:solidFill>
            <a:ln>
              <a:noFill/>
            </a:ln>
            <a:effectLst/>
          </c:spPr>
          <c:invertIfNegative val="0"/>
          <c:val>
            <c:numRef>
              <c:f>ĐS!$K$40</c:f>
              <c:numCache>
                <c:formatCode>#,##0</c:formatCode>
                <c:ptCount val="1"/>
                <c:pt idx="0">
                  <c:v>11000000</c:v>
                </c:pt>
              </c:numCache>
            </c:numRef>
          </c:val>
        </c:ser>
        <c:dLbls>
          <c:showLegendKey val="0"/>
          <c:showVal val="0"/>
          <c:showCatName val="0"/>
          <c:showSerName val="0"/>
          <c:showPercent val="0"/>
          <c:showBubbleSize val="0"/>
        </c:dLbls>
        <c:gapWidth val="219"/>
        <c:overlap val="-27"/>
        <c:axId val="-2047946384"/>
        <c:axId val="-2047945296"/>
      </c:barChart>
      <c:catAx>
        <c:axId val="-20479463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7945296"/>
        <c:crosses val="autoZero"/>
        <c:auto val="1"/>
        <c:lblAlgn val="ctr"/>
        <c:lblOffset val="100"/>
        <c:noMultiLvlLbl val="0"/>
      </c:catAx>
      <c:valAx>
        <c:axId val="-204794529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7946384"/>
        <c:crosses val="autoZero"/>
        <c:crossBetween val="between"/>
      </c:valAx>
      <c:spPr>
        <a:noFill/>
        <a:ln>
          <a:noFill/>
        </a:ln>
        <a:effectLst/>
      </c:spPr>
    </c:plotArea>
    <c:legend>
      <c:legendPos val="b"/>
      <c:layout>
        <c:manualLayout>
          <c:xMode val="edge"/>
          <c:yMode val="edge"/>
          <c:x val="0.19031076019777216"/>
          <c:y val="0.88955683823118503"/>
          <c:w val="0.61937832438190765"/>
          <c:h val="0.1056150703361682"/>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vi-VN" sz="1100" b="1" i="0" baseline="0">
                <a:effectLst/>
                <a:latin typeface="+mj-lt"/>
              </a:rPr>
              <a:t>Chi phí tuân thủ thủ tục hành chính còn lại (màu </a:t>
            </a:r>
            <a:r>
              <a:rPr lang="en-US" sz="1100" b="1" i="0" baseline="0">
                <a:effectLst/>
                <a:latin typeface="+mj-lt"/>
              </a:rPr>
              <a:t>xanh</a:t>
            </a:r>
            <a:r>
              <a:rPr lang="vi-VN" sz="1100" b="1" i="0" baseline="0">
                <a:effectLst/>
                <a:latin typeface="+mj-lt"/>
              </a:rPr>
              <a:t>) và Chi phí tuân thủ thủ tục hành chính cắt giảm được (màu </a:t>
            </a:r>
            <a:r>
              <a:rPr lang="en-US" sz="1100" b="1" i="0" baseline="0">
                <a:effectLst/>
                <a:latin typeface="+mj-lt"/>
              </a:rPr>
              <a:t>đỏ</a:t>
            </a:r>
            <a:r>
              <a:rPr lang="vi-VN" sz="1100" b="1" i="0" baseline="0">
                <a:effectLst/>
                <a:latin typeface="+mj-lt"/>
              </a:rPr>
              <a:t>) sau dự kiến sửa đổi, bổ sung </a:t>
            </a:r>
            <a:endParaRPr lang="en-US" sz="1100">
              <a:effectLst/>
              <a:latin typeface="+mj-lt"/>
            </a:endParaRPr>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0088966882583033"/>
          <c:y val="0.27411643143407594"/>
          <c:w val="0.2750067650517794"/>
          <c:h val="0.72588356856592406"/>
        </c:manualLayout>
      </c:layout>
      <c:pieChart>
        <c:varyColors val="1"/>
        <c:ser>
          <c:idx val="1"/>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15:layout/>
              </c:ext>
            </c:extLst>
          </c:dLbls>
          <c:val>
            <c:numRef>
              <c:f>(ĐS!$K$40,ĐS!$K$42)</c:f>
              <c:numCache>
                <c:formatCode>#,##0</c:formatCode>
                <c:ptCount val="2"/>
                <c:pt idx="0">
                  <c:v>11000000</c:v>
                </c:pt>
                <c:pt idx="1">
                  <c:v>875000</c:v>
                </c:pt>
              </c:numCache>
            </c:numRef>
          </c:val>
        </c:ser>
        <c:ser>
          <c:idx val="0"/>
          <c:order val="1"/>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Lbls>
            <c:dLbl>
              <c:idx val="0"/>
              <c:showLegendKey val="0"/>
              <c:showVal val="1"/>
              <c:showCatName val="0"/>
              <c:showSerName val="0"/>
              <c:showPercent val="0"/>
              <c:showBubbleSize val="0"/>
              <c:extLst>
                <c:ext xmlns:c15="http://schemas.microsoft.com/office/drawing/2012/chart" uri="{CE6537A1-D6FC-4f65-9D91-7224C49458BB}"/>
              </c:extLst>
            </c:dLbl>
            <c:dLbl>
              <c:idx val="1"/>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(ĐS!$K$40,ĐS!$K$42)</c:f>
              <c:numCache>
                <c:formatCode>#,##0</c:formatCode>
                <c:ptCount val="2"/>
                <c:pt idx="0">
                  <c:v>11000000</c:v>
                </c:pt>
                <c:pt idx="1">
                  <c:v>875000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vi-VN" sz="1100" b="1" i="0" baseline="0">
                <a:effectLst/>
                <a:latin typeface="+mj-lt"/>
              </a:rPr>
              <a:t>Chi phí tuân thủ TTHC hiện tại và </a:t>
            </a:r>
            <a:r>
              <a:rPr lang="en-US" sz="1100" b="1" i="0" baseline="0">
                <a:effectLst/>
                <a:latin typeface="+mj-lt"/>
              </a:rPr>
              <a:t>sau </a:t>
            </a:r>
            <a:r>
              <a:rPr lang="vi-VN" sz="1100" b="1" i="0" baseline="0">
                <a:effectLst/>
                <a:latin typeface="+mj-lt"/>
              </a:rPr>
              <a:t>dự kiến sửa đổi, bổ sung</a:t>
            </a:r>
            <a:endParaRPr lang="en-US" sz="1100">
              <a:effectLst/>
              <a:latin typeface="+mj-lt"/>
            </a:endParaRPr>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242987702571997"/>
          <c:y val="0.30076453804086606"/>
          <c:w val="0.81439107611548556"/>
          <c:h val="0.61498432487605714"/>
        </c:manualLayout>
      </c:layout>
      <c:barChart>
        <c:barDir val="col"/>
        <c:grouping val="clustered"/>
        <c:varyColors val="0"/>
        <c:ser>
          <c:idx val="0"/>
          <c:order val="0"/>
          <c:tx>
            <c:v>Chi phí tuân thủ TTHHC hiện tại</c:v>
          </c:tx>
          <c:spPr>
            <a:solidFill>
              <a:schemeClr val="accent1"/>
            </a:solidFill>
            <a:ln>
              <a:noFill/>
            </a:ln>
            <a:effectLst/>
          </c:spPr>
          <c:invertIfNegative val="0"/>
          <c:val>
            <c:numRef>
              <c:f>ĐS!$K$24</c:f>
              <c:numCache>
                <c:formatCode>#,##0</c:formatCode>
                <c:ptCount val="1"/>
                <c:pt idx="0">
                  <c:v>11875000</c:v>
                </c:pt>
              </c:numCache>
            </c:numRef>
          </c:val>
        </c:ser>
        <c:ser>
          <c:idx val="1"/>
          <c:order val="1"/>
          <c:tx>
            <c:v>Chi phí tuân thủ TTHC sau cắt giảm</c:v>
          </c:tx>
          <c:spPr>
            <a:solidFill>
              <a:schemeClr val="accent2"/>
            </a:solidFill>
            <a:ln>
              <a:noFill/>
            </a:ln>
            <a:effectLst/>
          </c:spPr>
          <c:invertIfNegative val="0"/>
          <c:val>
            <c:numRef>
              <c:f>ĐS!$K$40</c:f>
              <c:numCache>
                <c:formatCode>#,##0</c:formatCode>
                <c:ptCount val="1"/>
                <c:pt idx="0">
                  <c:v>11000000</c:v>
                </c:pt>
              </c:numCache>
            </c:numRef>
          </c:val>
        </c:ser>
        <c:dLbls>
          <c:showLegendKey val="0"/>
          <c:showVal val="0"/>
          <c:showCatName val="0"/>
          <c:showSerName val="0"/>
          <c:showPercent val="0"/>
          <c:showBubbleSize val="0"/>
        </c:dLbls>
        <c:gapWidth val="219"/>
        <c:overlap val="-27"/>
        <c:axId val="-2047940400"/>
        <c:axId val="-2047942576"/>
      </c:barChart>
      <c:catAx>
        <c:axId val="-20479404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7942576"/>
        <c:crosses val="autoZero"/>
        <c:auto val="1"/>
        <c:lblAlgn val="ctr"/>
        <c:lblOffset val="100"/>
        <c:noMultiLvlLbl val="0"/>
      </c:catAx>
      <c:valAx>
        <c:axId val="-204794257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047940400"/>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r>
              <a:rPr lang="vi-VN" sz="1100" b="1" i="0" baseline="0">
                <a:effectLst/>
                <a:latin typeface="+mj-lt"/>
              </a:rPr>
              <a:t>Chi phí tuân thủ thủ tục hành chính còn lại (màu </a:t>
            </a:r>
            <a:r>
              <a:rPr lang="en-US" sz="1100" b="1" i="0" baseline="0">
                <a:effectLst/>
                <a:latin typeface="+mj-lt"/>
              </a:rPr>
              <a:t>xanh</a:t>
            </a:r>
            <a:r>
              <a:rPr lang="vi-VN" sz="1100" b="1" i="0" baseline="0">
                <a:effectLst/>
                <a:latin typeface="+mj-lt"/>
              </a:rPr>
              <a:t>) và Chi phí tuân thủ thủ tục hành chính cắt giảm được (màu </a:t>
            </a:r>
            <a:r>
              <a:rPr lang="en-US" sz="1100" b="1" i="0" baseline="0">
                <a:effectLst/>
                <a:latin typeface="+mj-lt"/>
              </a:rPr>
              <a:t>đỏ</a:t>
            </a:r>
            <a:r>
              <a:rPr lang="vi-VN" sz="1100" b="1" i="0" baseline="0">
                <a:effectLst/>
                <a:latin typeface="+mj-lt"/>
              </a:rPr>
              <a:t>) sau dự kiến sửa đổi, bổ sung </a:t>
            </a:r>
            <a:endParaRPr lang="en-US" sz="1100">
              <a:effectLst/>
              <a:latin typeface="+mj-lt"/>
            </a:endParaRPr>
          </a:p>
        </c:rich>
      </c:tx>
      <c:layout/>
      <c:overlay val="0"/>
      <c:spPr>
        <a:noFill/>
        <a:ln>
          <a:noFill/>
        </a:ln>
        <a:effectLst/>
      </c:spPr>
      <c:txPr>
        <a:bodyPr rot="0" spcFirstLastPara="1" vertOverflow="ellipsis" vert="horz" wrap="square" anchor="ctr" anchorCtr="1"/>
        <a:lstStyle/>
        <a:p>
          <a:pPr>
            <a:defRPr sz="11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40088966882583033"/>
          <c:y val="0.27411643143407594"/>
          <c:w val="0.2750067650517794"/>
          <c:h val="0.72588356856592406"/>
        </c:manualLayout>
      </c:layout>
      <c:pieChart>
        <c:varyColors val="1"/>
        <c:ser>
          <c:idx val="0"/>
          <c:order val="0"/>
          <c:dPt>
            <c:idx val="0"/>
            <c:bubble3D val="0"/>
            <c:spPr>
              <a:solidFill>
                <a:schemeClr val="accent1"/>
              </a:solidFill>
              <a:ln w="19050">
                <a:solidFill>
                  <a:schemeClr val="lt1"/>
                </a:solidFill>
              </a:ln>
              <a:effectLst/>
            </c:spPr>
          </c:dPt>
          <c:dPt>
            <c:idx val="1"/>
            <c:bubble3D val="0"/>
            <c:spPr>
              <a:solidFill>
                <a:schemeClr val="accent2"/>
              </a:solidFill>
              <a:ln w="19050">
                <a:solidFill>
                  <a:schemeClr val="lt1"/>
                </a:solidFill>
              </a:ln>
              <a:effectLst/>
            </c:spPr>
          </c:dPt>
          <c:dLbls>
            <c:dLbl>
              <c:idx val="0"/>
              <c:layout/>
              <c:showLegendKey val="0"/>
              <c:showVal val="1"/>
              <c:showCatName val="0"/>
              <c:showSerName val="0"/>
              <c:showPercent val="0"/>
              <c:showBubbleSize val="0"/>
              <c:extLst>
                <c:ext xmlns:c15="http://schemas.microsoft.com/office/drawing/2012/chart" uri="{CE6537A1-D6FC-4f65-9D91-7224C49458BB}">
                  <c15:layout/>
                </c:ext>
              </c:extLst>
            </c:dLbl>
            <c:dLbl>
              <c:idx val="1"/>
              <c:layout/>
              <c:showLegendKey val="0"/>
              <c:showVal val="1"/>
              <c:showCatName val="0"/>
              <c:showSerName val="0"/>
              <c:showPercent val="0"/>
              <c:showBubbleSize val="0"/>
              <c:extLs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0"/>
            <c:showBubbleSize val="0"/>
            <c:extLst>
              <c:ext xmlns:c15="http://schemas.microsoft.com/office/drawing/2012/chart" uri="{CE6537A1-D6FC-4f65-9D91-7224C49458BB}"/>
            </c:extLst>
          </c:dLbls>
          <c:val>
            <c:numRef>
              <c:f>(ĐS!$K$40,ĐS!$K$42)</c:f>
              <c:numCache>
                <c:formatCode>#,##0</c:formatCode>
                <c:ptCount val="2"/>
                <c:pt idx="0">
                  <c:v>11000000</c:v>
                </c:pt>
                <c:pt idx="1">
                  <c:v>875000</c:v>
                </c:pt>
              </c:numCache>
            </c:numRef>
          </c:val>
        </c:ser>
        <c:dLbls>
          <c:showLegendKey val="0"/>
          <c:showVal val="0"/>
          <c:showCatName val="0"/>
          <c:showSerName val="0"/>
          <c:showPercent val="0"/>
          <c:showBubbleSize val="0"/>
          <c:showLeaderLines val="1"/>
        </c:dLbls>
        <c:firstSliceAng val="0"/>
      </c:pieChart>
      <c:spPr>
        <a:noFill/>
        <a:ln>
          <a:noFill/>
        </a:ln>
        <a:effectLst/>
      </c:spPr>
    </c:plotArea>
    <c:legend>
      <c:legendPos val="b"/>
      <c:layout/>
      <c:overlay val="0"/>
      <c:spPr>
        <a:noFill/>
        <a:ln>
          <a:noFill/>
        </a:ln>
        <a:effectLst/>
      </c:spPr>
      <c:txPr>
        <a:bodyPr rot="0" spcFirstLastPara="1" vertOverflow="ellipsis" vert="horz" wrap="square" anchor="ctr" anchorCtr="1"/>
        <a:lstStyle/>
        <a:p>
          <a:pPr rtl="0">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1</xdr:col>
      <xdr:colOff>238125</xdr:colOff>
      <xdr:row>64</xdr:row>
      <xdr:rowOff>76200</xdr:rowOff>
    </xdr:from>
    <xdr:to>
      <xdr:col>10</xdr:col>
      <xdr:colOff>561975</xdr:colOff>
      <xdr:row>80</xdr:row>
      <xdr:rowOff>28575</xdr:rowOff>
    </xdr:to>
    <xdr:graphicFrame macro="">
      <xdr:nvGraphicFramePr>
        <xdr:cNvPr id="2"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209550</xdr:colOff>
      <xdr:row>80</xdr:row>
      <xdr:rowOff>104776</xdr:rowOff>
    </xdr:from>
    <xdr:to>
      <xdr:col>10</xdr:col>
      <xdr:colOff>323850</xdr:colOff>
      <xdr:row>94</xdr:row>
      <xdr:rowOff>123825</xdr:rowOff>
    </xdr:to>
    <xdr:graphicFrame macro="">
      <xdr:nvGraphicFramePr>
        <xdr:cNvPr id="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230908</xdr:colOff>
      <xdr:row>65</xdr:row>
      <xdr:rowOff>25977</xdr:rowOff>
    </xdr:from>
    <xdr:to>
      <xdr:col>9</xdr:col>
      <xdr:colOff>34636</xdr:colOff>
      <xdr:row>80</xdr:row>
      <xdr:rowOff>69272</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216332</xdr:colOff>
      <xdr:row>85</xdr:row>
      <xdr:rowOff>12459</xdr:rowOff>
    </xdr:from>
    <xdr:to>
      <xdr:col>9</xdr:col>
      <xdr:colOff>251113</xdr:colOff>
      <xdr:row>91</xdr:row>
      <xdr:rowOff>839932</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67202</xdr:colOff>
      <xdr:row>150</xdr:row>
      <xdr:rowOff>98953</xdr:rowOff>
    </xdr:from>
    <xdr:to>
      <xdr:col>10</xdr:col>
      <xdr:colOff>77931</xdr:colOff>
      <xdr:row>167</xdr:row>
      <xdr:rowOff>52916</xdr:rowOff>
    </xdr:to>
    <xdr:graphicFrame macro="">
      <xdr:nvGraphicFramePr>
        <xdr:cNvPr id="6" name="Chart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173999</xdr:colOff>
      <xdr:row>169</xdr:row>
      <xdr:rowOff>5725</xdr:rowOff>
    </xdr:from>
    <xdr:to>
      <xdr:col>10</xdr:col>
      <xdr:colOff>150091</xdr:colOff>
      <xdr:row>187</xdr:row>
      <xdr:rowOff>52917</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tabSelected="1" topLeftCell="A4" workbookViewId="0">
      <selection activeCell="H10" sqref="H10"/>
    </sheetView>
  </sheetViews>
  <sheetFormatPr defaultRowHeight="15" x14ac:dyDescent="0.25"/>
  <cols>
    <col min="1" max="1" width="4.85546875" style="3" customWidth="1"/>
    <col min="2" max="2" width="16.28515625" style="3" customWidth="1"/>
    <col min="3" max="3" width="23.5703125" style="3" customWidth="1"/>
    <col min="4" max="4" width="9.140625" style="3"/>
    <col min="5" max="5" width="10.7109375" style="3" customWidth="1"/>
    <col min="6" max="8" width="9.140625" style="3"/>
    <col min="9" max="9" width="10.7109375" style="3" customWidth="1"/>
    <col min="10" max="10" width="11.28515625" style="3" customWidth="1"/>
    <col min="11" max="11" width="13" style="3" customWidth="1"/>
    <col min="12" max="16384" width="9.140625" style="3"/>
  </cols>
  <sheetData>
    <row r="1" spans="1:12" x14ac:dyDescent="0.25">
      <c r="A1" s="119" t="s">
        <v>41</v>
      </c>
      <c r="B1" s="119"/>
      <c r="C1" s="119"/>
      <c r="D1" s="119"/>
      <c r="E1" s="119"/>
      <c r="F1" s="119"/>
      <c r="G1" s="119"/>
      <c r="H1" s="119"/>
      <c r="I1" s="119"/>
      <c r="J1" s="119"/>
      <c r="K1" s="119"/>
      <c r="L1" s="1"/>
    </row>
    <row r="2" spans="1:12" ht="24" customHeight="1" x14ac:dyDescent="0.25">
      <c r="A2" s="119"/>
      <c r="B2" s="119"/>
      <c r="C2" s="119"/>
      <c r="D2" s="119"/>
      <c r="E2" s="119"/>
      <c r="F2" s="119"/>
      <c r="G2" s="119"/>
      <c r="H2" s="119"/>
      <c r="I2" s="119"/>
      <c r="J2" s="119"/>
      <c r="K2" s="119"/>
      <c r="L2" s="1"/>
    </row>
    <row r="3" spans="1:12" ht="0.75" customHeight="1" x14ac:dyDescent="0.25">
      <c r="A3" s="1"/>
      <c r="B3" s="64"/>
      <c r="C3" s="1"/>
      <c r="D3" s="1"/>
      <c r="E3" s="1"/>
      <c r="F3" s="1"/>
      <c r="G3" s="1"/>
      <c r="H3" s="1"/>
      <c r="I3" s="1"/>
      <c r="J3" s="1"/>
      <c r="K3" s="1"/>
      <c r="L3" s="1"/>
    </row>
    <row r="4" spans="1:12" x14ac:dyDescent="0.25">
      <c r="A4" s="120" t="s">
        <v>44</v>
      </c>
      <c r="B4" s="120"/>
      <c r="C4" s="120"/>
      <c r="D4" s="120"/>
      <c r="E4" s="1"/>
      <c r="F4" s="1"/>
      <c r="G4" s="2"/>
      <c r="H4" s="1"/>
      <c r="I4" s="125" t="s">
        <v>0</v>
      </c>
      <c r="J4" s="125"/>
      <c r="K4" s="125"/>
      <c r="L4" s="125"/>
    </row>
    <row r="5" spans="1:12" ht="30.75" customHeight="1" x14ac:dyDescent="0.25">
      <c r="A5" s="120"/>
      <c r="B5" s="120"/>
      <c r="C5" s="120"/>
      <c r="D5" s="120"/>
      <c r="E5" s="1"/>
      <c r="F5" s="1"/>
      <c r="G5" s="1"/>
      <c r="H5" s="1"/>
      <c r="I5" s="125"/>
      <c r="J5" s="125"/>
      <c r="K5" s="125"/>
      <c r="L5" s="125"/>
    </row>
    <row r="6" spans="1:12" x14ac:dyDescent="0.25">
      <c r="A6" s="123" t="s">
        <v>28</v>
      </c>
      <c r="B6" s="123"/>
      <c r="C6" s="123"/>
      <c r="D6" s="123"/>
      <c r="E6" s="123"/>
      <c r="F6" s="123"/>
      <c r="G6" s="123"/>
      <c r="H6" s="123"/>
      <c r="I6" s="123"/>
      <c r="J6" s="123"/>
      <c r="K6" s="123"/>
      <c r="L6" s="123"/>
    </row>
    <row r="7" spans="1:12" ht="145.5" customHeight="1" x14ac:dyDescent="0.25">
      <c r="A7" s="124" t="s">
        <v>38</v>
      </c>
      <c r="B7" s="124"/>
      <c r="C7" s="124"/>
      <c r="D7" s="124"/>
      <c r="E7" s="124"/>
      <c r="F7" s="124"/>
      <c r="G7" s="124"/>
      <c r="H7" s="124"/>
      <c r="I7" s="124"/>
      <c r="J7" s="124"/>
      <c r="K7" s="124"/>
      <c r="L7" s="124"/>
    </row>
    <row r="8" spans="1:12" x14ac:dyDescent="0.25">
      <c r="A8" s="119" t="s">
        <v>29</v>
      </c>
      <c r="B8" s="119"/>
      <c r="C8" s="119"/>
      <c r="D8" s="119"/>
      <c r="E8" s="119"/>
      <c r="F8" s="119"/>
      <c r="G8" s="119"/>
      <c r="H8" s="119"/>
      <c r="I8" s="119"/>
      <c r="J8" s="119"/>
      <c r="K8" s="119"/>
      <c r="L8" s="119"/>
    </row>
    <row r="9" spans="1:12" x14ac:dyDescent="0.25">
      <c r="A9" s="65" t="s">
        <v>1</v>
      </c>
      <c r="B9" s="121" t="s">
        <v>2</v>
      </c>
      <c r="C9" s="121"/>
      <c r="D9" s="121"/>
      <c r="E9" s="121"/>
      <c r="F9" s="121"/>
      <c r="G9" s="121"/>
      <c r="H9" s="121"/>
      <c r="I9" s="121"/>
      <c r="J9" s="121"/>
      <c r="K9" s="121"/>
      <c r="L9" s="66"/>
    </row>
    <row r="10" spans="1:12" ht="85.5" x14ac:dyDescent="0.25">
      <c r="A10" s="67" t="s">
        <v>3</v>
      </c>
      <c r="B10" s="68" t="s">
        <v>4</v>
      </c>
      <c r="C10" s="68" t="s">
        <v>5</v>
      </c>
      <c r="D10" s="69" t="s">
        <v>6</v>
      </c>
      <c r="E10" s="70" t="s">
        <v>7</v>
      </c>
      <c r="F10" s="71" t="s">
        <v>8</v>
      </c>
      <c r="G10" s="72" t="s">
        <v>9</v>
      </c>
      <c r="H10" s="72" t="s">
        <v>10</v>
      </c>
      <c r="I10" s="72" t="s">
        <v>11</v>
      </c>
      <c r="J10" s="72" t="s">
        <v>12</v>
      </c>
      <c r="K10" s="72" t="s">
        <v>13</v>
      </c>
      <c r="L10" s="72" t="s">
        <v>14</v>
      </c>
    </row>
    <row r="11" spans="1:12" x14ac:dyDescent="0.25">
      <c r="A11" s="73">
        <v>1</v>
      </c>
      <c r="B11" s="74" t="s">
        <v>15</v>
      </c>
      <c r="C11" s="74"/>
      <c r="D11" s="75"/>
      <c r="E11" s="76"/>
      <c r="F11" s="77"/>
      <c r="G11" s="78"/>
      <c r="H11" s="78"/>
      <c r="I11" s="78"/>
      <c r="J11" s="78"/>
      <c r="K11" s="72"/>
      <c r="L11" s="79"/>
    </row>
    <row r="12" spans="1:12" ht="45" x14ac:dyDescent="0.25">
      <c r="A12" s="80">
        <v>1.1000000000000001</v>
      </c>
      <c r="B12" s="81" t="s">
        <v>16</v>
      </c>
      <c r="C12" s="82" t="s">
        <v>17</v>
      </c>
      <c r="D12" s="83">
        <v>8</v>
      </c>
      <c r="E12" s="84">
        <v>43750</v>
      </c>
      <c r="F12" s="85"/>
      <c r="G12" s="84"/>
      <c r="H12" s="84">
        <v>1</v>
      </c>
      <c r="I12" s="84">
        <v>30</v>
      </c>
      <c r="J12" s="84">
        <f>(D12*E12+G12)*H12</f>
        <v>350000</v>
      </c>
      <c r="K12" s="84">
        <f t="shared" ref="K12:K13" si="0">J12*I12</f>
        <v>10500000</v>
      </c>
      <c r="L12" s="86"/>
    </row>
    <row r="13" spans="1:12" ht="30" x14ac:dyDescent="0.25">
      <c r="A13" s="80">
        <v>1.2</v>
      </c>
      <c r="B13" s="81" t="s">
        <v>18</v>
      </c>
      <c r="C13" s="82" t="s">
        <v>19</v>
      </c>
      <c r="D13" s="83">
        <v>48</v>
      </c>
      <c r="E13" s="84">
        <v>43750</v>
      </c>
      <c r="F13" s="85"/>
      <c r="G13" s="87">
        <v>0</v>
      </c>
      <c r="H13" s="84">
        <v>1</v>
      </c>
      <c r="I13" s="84">
        <v>30</v>
      </c>
      <c r="J13" s="84">
        <f t="shared" ref="J13" si="1">(D13*E13+G13)*H13</f>
        <v>2100000</v>
      </c>
      <c r="K13" s="84">
        <f t="shared" si="0"/>
        <v>63000000</v>
      </c>
      <c r="L13" s="88"/>
    </row>
    <row r="14" spans="1:12" x14ac:dyDescent="0.25">
      <c r="A14" s="89">
        <v>2</v>
      </c>
      <c r="B14" s="90" t="s">
        <v>20</v>
      </c>
      <c r="C14" s="91" t="s">
        <v>30</v>
      </c>
      <c r="D14" s="83">
        <v>24</v>
      </c>
      <c r="E14" s="84">
        <v>43750</v>
      </c>
      <c r="F14" s="85"/>
      <c r="G14" s="87">
        <v>0</v>
      </c>
      <c r="H14" s="84">
        <v>1</v>
      </c>
      <c r="I14" s="84">
        <v>0</v>
      </c>
      <c r="J14" s="84">
        <f>(D14*E14+G14)*H14</f>
        <v>1050000</v>
      </c>
      <c r="K14" s="84">
        <f>J14*I14</f>
        <v>0</v>
      </c>
      <c r="L14" s="92"/>
    </row>
    <row r="15" spans="1:12" x14ac:dyDescent="0.25">
      <c r="A15" s="89"/>
      <c r="B15" s="90"/>
      <c r="C15" s="91" t="s">
        <v>31</v>
      </c>
      <c r="D15" s="83">
        <v>24</v>
      </c>
      <c r="E15" s="84">
        <v>43750</v>
      </c>
      <c r="F15" s="83"/>
      <c r="G15" s="87">
        <v>0</v>
      </c>
      <c r="H15" s="83">
        <v>1</v>
      </c>
      <c r="I15" s="83">
        <v>0</v>
      </c>
      <c r="J15" s="84">
        <f t="shared" ref="J15:J21" si="2">(D15*E15+G15)*H15</f>
        <v>1050000</v>
      </c>
      <c r="K15" s="84">
        <f t="shared" ref="K15:K21" si="3">J15*I15</f>
        <v>0</v>
      </c>
      <c r="L15" s="83"/>
    </row>
    <row r="16" spans="1:12" x14ac:dyDescent="0.25">
      <c r="A16" s="80"/>
      <c r="B16" s="93"/>
      <c r="C16" s="93" t="s">
        <v>32</v>
      </c>
      <c r="D16" s="83">
        <v>1</v>
      </c>
      <c r="E16" s="84">
        <v>43750</v>
      </c>
      <c r="F16" s="83"/>
      <c r="G16" s="87">
        <v>0</v>
      </c>
      <c r="H16" s="83">
        <v>1</v>
      </c>
      <c r="I16" s="83">
        <v>30</v>
      </c>
      <c r="J16" s="84">
        <f t="shared" si="2"/>
        <v>43750</v>
      </c>
      <c r="K16" s="84">
        <f t="shared" si="3"/>
        <v>1312500</v>
      </c>
      <c r="L16" s="83"/>
    </row>
    <row r="17" spans="1:12" ht="72" x14ac:dyDescent="0.25">
      <c r="A17" s="90">
        <v>3</v>
      </c>
      <c r="B17" s="90" t="s">
        <v>42</v>
      </c>
      <c r="C17" s="93"/>
      <c r="D17" s="83">
        <v>8</v>
      </c>
      <c r="E17" s="84">
        <v>43750</v>
      </c>
      <c r="F17" s="83"/>
      <c r="G17" s="87">
        <v>0</v>
      </c>
      <c r="H17" s="83">
        <v>1</v>
      </c>
      <c r="I17" s="83">
        <v>30</v>
      </c>
      <c r="J17" s="84">
        <f t="shared" si="2"/>
        <v>350000</v>
      </c>
      <c r="K17" s="84">
        <f t="shared" si="3"/>
        <v>10500000</v>
      </c>
      <c r="L17" s="83"/>
    </row>
    <row r="18" spans="1:12" ht="29.25" x14ac:dyDescent="0.25">
      <c r="A18" s="90">
        <v>4</v>
      </c>
      <c r="B18" s="90" t="s">
        <v>43</v>
      </c>
      <c r="C18" s="93"/>
      <c r="D18" s="94">
        <v>0</v>
      </c>
      <c r="E18" s="84">
        <v>43750</v>
      </c>
      <c r="F18" s="94">
        <v>0</v>
      </c>
      <c r="G18" s="87">
        <v>0</v>
      </c>
      <c r="H18" s="94">
        <v>0</v>
      </c>
      <c r="I18" s="94">
        <v>0</v>
      </c>
      <c r="J18" s="84">
        <f t="shared" si="2"/>
        <v>0</v>
      </c>
      <c r="K18" s="84">
        <f t="shared" si="3"/>
        <v>0</v>
      </c>
      <c r="L18" s="83"/>
    </row>
    <row r="19" spans="1:12" ht="28.5" x14ac:dyDescent="0.25">
      <c r="A19" s="89">
        <v>5</v>
      </c>
      <c r="B19" s="95" t="s">
        <v>21</v>
      </c>
      <c r="C19" s="93" t="s">
        <v>22</v>
      </c>
      <c r="D19" s="96">
        <v>0</v>
      </c>
      <c r="E19" s="84">
        <v>43750</v>
      </c>
      <c r="F19" s="97">
        <v>0</v>
      </c>
      <c r="G19" s="97">
        <v>0</v>
      </c>
      <c r="H19" s="87">
        <v>1</v>
      </c>
      <c r="I19" s="87">
        <v>30</v>
      </c>
      <c r="J19" s="84">
        <f t="shared" si="2"/>
        <v>0</v>
      </c>
      <c r="K19" s="84">
        <f t="shared" si="3"/>
        <v>0</v>
      </c>
      <c r="L19" s="98"/>
    </row>
    <row r="20" spans="1:12" x14ac:dyDescent="0.25">
      <c r="A20" s="89">
        <v>6</v>
      </c>
      <c r="B20" s="95" t="s">
        <v>23</v>
      </c>
      <c r="C20" s="91" t="s">
        <v>30</v>
      </c>
      <c r="D20" s="83">
        <v>24</v>
      </c>
      <c r="E20" s="84">
        <v>43750</v>
      </c>
      <c r="F20" s="97">
        <v>0</v>
      </c>
      <c r="G20" s="99"/>
      <c r="H20" s="84">
        <v>0</v>
      </c>
      <c r="I20" s="84">
        <v>0</v>
      </c>
      <c r="J20" s="84">
        <f t="shared" si="2"/>
        <v>0</v>
      </c>
      <c r="K20" s="84">
        <f t="shared" si="3"/>
        <v>0</v>
      </c>
      <c r="L20" s="98"/>
    </row>
    <row r="21" spans="1:12" x14ac:dyDescent="0.25">
      <c r="A21" s="89"/>
      <c r="B21" s="95"/>
      <c r="C21" s="91" t="s">
        <v>31</v>
      </c>
      <c r="D21" s="83">
        <v>24</v>
      </c>
      <c r="E21" s="84">
        <v>43750</v>
      </c>
      <c r="F21" s="97">
        <v>0</v>
      </c>
      <c r="G21" s="99"/>
      <c r="H21" s="84">
        <v>0</v>
      </c>
      <c r="I21" s="84">
        <v>0</v>
      </c>
      <c r="J21" s="84">
        <f t="shared" si="2"/>
        <v>0</v>
      </c>
      <c r="K21" s="84">
        <f t="shared" si="3"/>
        <v>0</v>
      </c>
      <c r="L21" s="98"/>
    </row>
    <row r="22" spans="1:12" x14ac:dyDescent="0.25">
      <c r="A22" s="80"/>
      <c r="B22" s="100"/>
      <c r="C22" s="93" t="s">
        <v>32</v>
      </c>
      <c r="D22" s="83">
        <v>1</v>
      </c>
      <c r="E22" s="84">
        <v>43750</v>
      </c>
      <c r="F22" s="87">
        <v>0</v>
      </c>
      <c r="G22" s="84"/>
      <c r="H22" s="84">
        <v>1</v>
      </c>
      <c r="I22" s="84">
        <v>30</v>
      </c>
      <c r="J22" s="84">
        <f t="shared" ref="J22" si="4">(D22*E22+G22)*H22</f>
        <v>43750</v>
      </c>
      <c r="K22" s="84">
        <f t="shared" ref="K22" si="5">J22*I22</f>
        <v>1312500</v>
      </c>
      <c r="L22" s="86"/>
    </row>
    <row r="23" spans="1:12" x14ac:dyDescent="0.25">
      <c r="A23" s="101"/>
      <c r="B23" s="81"/>
      <c r="C23" s="102" t="s">
        <v>24</v>
      </c>
      <c r="D23" s="103"/>
      <c r="E23" s="84"/>
      <c r="F23" s="85"/>
      <c r="G23" s="85"/>
      <c r="H23" s="85"/>
      <c r="I23" s="85"/>
      <c r="J23" s="99">
        <f>SUM(J12:J22)</f>
        <v>4987500</v>
      </c>
      <c r="K23" s="99">
        <f>SUM(K12:K22)</f>
        <v>86625000</v>
      </c>
      <c r="L23" s="98"/>
    </row>
    <row r="24" spans="1:12" x14ac:dyDescent="0.25">
      <c r="A24" s="65"/>
      <c r="B24" s="104"/>
      <c r="C24" s="104"/>
      <c r="D24" s="104"/>
      <c r="E24" s="104"/>
      <c r="F24" s="104"/>
      <c r="G24" s="104"/>
      <c r="H24" s="104"/>
      <c r="I24" s="104"/>
      <c r="J24" s="104"/>
      <c r="K24" s="104"/>
      <c r="L24" s="66"/>
    </row>
    <row r="25" spans="1:12" x14ac:dyDescent="0.25">
      <c r="A25" s="65" t="s">
        <v>25</v>
      </c>
      <c r="B25" s="104" t="s">
        <v>33</v>
      </c>
      <c r="C25" s="104"/>
      <c r="D25" s="104"/>
      <c r="E25" s="104"/>
      <c r="F25" s="104"/>
      <c r="G25" s="104"/>
      <c r="H25" s="104"/>
      <c r="I25" s="104"/>
      <c r="J25" s="104"/>
      <c r="K25" s="104"/>
      <c r="L25" s="66"/>
    </row>
    <row r="26" spans="1:12" ht="85.5" x14ac:dyDescent="0.25">
      <c r="A26" s="67" t="s">
        <v>3</v>
      </c>
      <c r="B26" s="68" t="s">
        <v>4</v>
      </c>
      <c r="C26" s="68" t="s">
        <v>5</v>
      </c>
      <c r="D26" s="69" t="s">
        <v>6</v>
      </c>
      <c r="E26" s="70" t="s">
        <v>7</v>
      </c>
      <c r="F26" s="71" t="s">
        <v>8</v>
      </c>
      <c r="G26" s="72" t="s">
        <v>9</v>
      </c>
      <c r="H26" s="72" t="s">
        <v>10</v>
      </c>
      <c r="I26" s="72" t="s">
        <v>11</v>
      </c>
      <c r="J26" s="72" t="s">
        <v>12</v>
      </c>
      <c r="K26" s="72" t="s">
        <v>13</v>
      </c>
      <c r="L26" s="72" t="s">
        <v>14</v>
      </c>
    </row>
    <row r="27" spans="1:12" x14ac:dyDescent="0.25">
      <c r="A27" s="73">
        <v>1</v>
      </c>
      <c r="B27" s="74" t="s">
        <v>15</v>
      </c>
      <c r="C27" s="74"/>
      <c r="D27" s="75"/>
      <c r="E27" s="76"/>
      <c r="F27" s="77"/>
      <c r="G27" s="78"/>
      <c r="H27" s="78"/>
      <c r="I27" s="78"/>
      <c r="J27" s="78"/>
      <c r="K27" s="72"/>
      <c r="L27" s="79"/>
    </row>
    <row r="28" spans="1:12" ht="45" x14ac:dyDescent="0.25">
      <c r="A28" s="80">
        <v>1.1000000000000001</v>
      </c>
      <c r="B28" s="81" t="s">
        <v>16</v>
      </c>
      <c r="C28" s="82" t="s">
        <v>17</v>
      </c>
      <c r="D28" s="83">
        <v>8</v>
      </c>
      <c r="E28" s="84">
        <v>43750</v>
      </c>
      <c r="F28" s="85"/>
      <c r="G28" s="84"/>
      <c r="H28" s="84">
        <v>1</v>
      </c>
      <c r="I28" s="84">
        <v>30</v>
      </c>
      <c r="J28" s="84">
        <f>(D28*E28+G28)*H28</f>
        <v>350000</v>
      </c>
      <c r="K28" s="84">
        <f t="shared" ref="K28:K29" si="6">J28*I28</f>
        <v>10500000</v>
      </c>
      <c r="L28" s="86"/>
    </row>
    <row r="29" spans="1:12" ht="30" x14ac:dyDescent="0.25">
      <c r="A29" s="80">
        <v>1.2</v>
      </c>
      <c r="B29" s="81" t="s">
        <v>18</v>
      </c>
      <c r="C29" s="82" t="s">
        <v>19</v>
      </c>
      <c r="D29" s="83">
        <v>15</v>
      </c>
      <c r="E29" s="84">
        <v>43750</v>
      </c>
      <c r="F29" s="85"/>
      <c r="G29" s="87">
        <v>0</v>
      </c>
      <c r="H29" s="84">
        <v>1</v>
      </c>
      <c r="I29" s="84">
        <v>30</v>
      </c>
      <c r="J29" s="84">
        <f t="shared" ref="J29" si="7">(D29*E29+G29)*H29</f>
        <v>656250</v>
      </c>
      <c r="K29" s="84">
        <f t="shared" si="6"/>
        <v>19687500</v>
      </c>
      <c r="L29" s="88"/>
    </row>
    <row r="30" spans="1:12" x14ac:dyDescent="0.25">
      <c r="A30" s="89">
        <v>2</v>
      </c>
      <c r="B30" s="90" t="s">
        <v>20</v>
      </c>
      <c r="C30" s="91" t="s">
        <v>30</v>
      </c>
      <c r="D30" s="83">
        <v>24</v>
      </c>
      <c r="E30" s="84">
        <v>43750</v>
      </c>
      <c r="F30" s="85"/>
      <c r="G30" s="87">
        <v>0</v>
      </c>
      <c r="H30" s="84">
        <v>0</v>
      </c>
      <c r="I30" s="84">
        <v>0</v>
      </c>
      <c r="J30" s="84">
        <f>(D30*E30+G30)*H30</f>
        <v>0</v>
      </c>
      <c r="K30" s="84">
        <f>J30*I30</f>
        <v>0</v>
      </c>
      <c r="L30" s="92"/>
    </row>
    <row r="31" spans="1:12" x14ac:dyDescent="0.25">
      <c r="A31" s="89"/>
      <c r="B31" s="90"/>
      <c r="C31" s="91" t="s">
        <v>31</v>
      </c>
      <c r="D31" s="83">
        <v>24</v>
      </c>
      <c r="E31" s="84">
        <v>43750</v>
      </c>
      <c r="F31" s="83"/>
      <c r="G31" s="87">
        <v>0</v>
      </c>
      <c r="H31" s="83">
        <v>0</v>
      </c>
      <c r="I31" s="83">
        <v>0</v>
      </c>
      <c r="J31" s="84">
        <f t="shared" ref="J31:J38" si="8">(D31*E31+G31)*H31</f>
        <v>0</v>
      </c>
      <c r="K31" s="84">
        <f t="shared" ref="K31:K38" si="9">J31*I31</f>
        <v>0</v>
      </c>
      <c r="L31" s="83"/>
    </row>
    <row r="32" spans="1:12" x14ac:dyDescent="0.25">
      <c r="A32" s="80"/>
      <c r="B32" s="93"/>
      <c r="C32" s="93" t="s">
        <v>32</v>
      </c>
      <c r="D32" s="83">
        <v>1</v>
      </c>
      <c r="E32" s="84">
        <v>43750</v>
      </c>
      <c r="F32" s="83"/>
      <c r="G32" s="87">
        <v>0</v>
      </c>
      <c r="H32" s="83">
        <v>1</v>
      </c>
      <c r="I32" s="83">
        <v>30</v>
      </c>
      <c r="J32" s="84">
        <f t="shared" si="8"/>
        <v>43750</v>
      </c>
      <c r="K32" s="84">
        <f t="shared" si="9"/>
        <v>1312500</v>
      </c>
      <c r="L32" s="83"/>
    </row>
    <row r="33" spans="1:12" ht="72" x14ac:dyDescent="0.25">
      <c r="A33" s="90">
        <v>3</v>
      </c>
      <c r="B33" s="90" t="s">
        <v>42</v>
      </c>
      <c r="C33" s="93"/>
      <c r="D33" s="83">
        <v>8</v>
      </c>
      <c r="E33" s="84">
        <v>43750</v>
      </c>
      <c r="F33" s="83"/>
      <c r="G33" s="87">
        <v>0</v>
      </c>
      <c r="H33" s="83">
        <v>1</v>
      </c>
      <c r="I33" s="83">
        <v>30</v>
      </c>
      <c r="J33" s="84">
        <f t="shared" si="8"/>
        <v>350000</v>
      </c>
      <c r="K33" s="84">
        <f t="shared" si="9"/>
        <v>10500000</v>
      </c>
      <c r="L33" s="83"/>
    </row>
    <row r="34" spans="1:12" ht="29.25" x14ac:dyDescent="0.25">
      <c r="A34" s="90">
        <v>4</v>
      </c>
      <c r="B34" s="90" t="s">
        <v>43</v>
      </c>
      <c r="C34" s="93"/>
      <c r="D34" s="94">
        <v>0</v>
      </c>
      <c r="E34" s="84">
        <v>43750</v>
      </c>
      <c r="F34" s="94">
        <v>0</v>
      </c>
      <c r="G34" s="87">
        <v>0</v>
      </c>
      <c r="H34" s="94">
        <v>0</v>
      </c>
      <c r="I34" s="94">
        <v>0</v>
      </c>
      <c r="J34" s="84">
        <f t="shared" si="8"/>
        <v>0</v>
      </c>
      <c r="K34" s="84">
        <f t="shared" si="9"/>
        <v>0</v>
      </c>
      <c r="L34" s="83"/>
    </row>
    <row r="35" spans="1:12" ht="28.5" x14ac:dyDescent="0.25">
      <c r="A35" s="89">
        <v>5</v>
      </c>
      <c r="B35" s="95" t="s">
        <v>21</v>
      </c>
      <c r="C35" s="93" t="s">
        <v>22</v>
      </c>
      <c r="D35" s="96">
        <v>0</v>
      </c>
      <c r="E35" s="84">
        <v>43750</v>
      </c>
      <c r="F35" s="97">
        <v>0</v>
      </c>
      <c r="G35" s="97">
        <v>0</v>
      </c>
      <c r="H35" s="87">
        <v>1</v>
      </c>
      <c r="I35" s="87">
        <v>30</v>
      </c>
      <c r="J35" s="84">
        <f t="shared" si="8"/>
        <v>0</v>
      </c>
      <c r="K35" s="84">
        <f t="shared" si="9"/>
        <v>0</v>
      </c>
      <c r="L35" s="98"/>
    </row>
    <row r="36" spans="1:12" x14ac:dyDescent="0.25">
      <c r="A36" s="89">
        <v>6</v>
      </c>
      <c r="B36" s="95" t="s">
        <v>23</v>
      </c>
      <c r="C36" s="91" t="s">
        <v>30</v>
      </c>
      <c r="D36" s="83">
        <v>24</v>
      </c>
      <c r="E36" s="84">
        <v>43750</v>
      </c>
      <c r="F36" s="97">
        <v>0</v>
      </c>
      <c r="G36" s="99"/>
      <c r="H36" s="84">
        <v>0</v>
      </c>
      <c r="I36" s="84">
        <v>0</v>
      </c>
      <c r="J36" s="84">
        <f t="shared" si="8"/>
        <v>0</v>
      </c>
      <c r="K36" s="84">
        <f t="shared" si="9"/>
        <v>0</v>
      </c>
      <c r="L36" s="98"/>
    </row>
    <row r="37" spans="1:12" x14ac:dyDescent="0.25">
      <c r="A37" s="89"/>
      <c r="B37" s="95"/>
      <c r="C37" s="91" t="s">
        <v>31</v>
      </c>
      <c r="D37" s="83">
        <v>24</v>
      </c>
      <c r="E37" s="84">
        <v>43750</v>
      </c>
      <c r="F37" s="97">
        <v>0</v>
      </c>
      <c r="G37" s="99"/>
      <c r="H37" s="84">
        <v>0</v>
      </c>
      <c r="I37" s="84">
        <v>0</v>
      </c>
      <c r="J37" s="84">
        <f t="shared" si="8"/>
        <v>0</v>
      </c>
      <c r="K37" s="84">
        <f t="shared" si="9"/>
        <v>0</v>
      </c>
      <c r="L37" s="98"/>
    </row>
    <row r="38" spans="1:12" x14ac:dyDescent="0.25">
      <c r="A38" s="80"/>
      <c r="B38" s="100"/>
      <c r="C38" s="93" t="s">
        <v>32</v>
      </c>
      <c r="D38" s="83">
        <v>1</v>
      </c>
      <c r="E38" s="84">
        <v>43750</v>
      </c>
      <c r="F38" s="87">
        <v>0</v>
      </c>
      <c r="G38" s="84"/>
      <c r="H38" s="84">
        <v>1</v>
      </c>
      <c r="I38" s="84">
        <v>30</v>
      </c>
      <c r="J38" s="84">
        <f t="shared" si="8"/>
        <v>43750</v>
      </c>
      <c r="K38" s="84">
        <f t="shared" si="9"/>
        <v>1312500</v>
      </c>
      <c r="L38" s="86"/>
    </row>
    <row r="39" spans="1:12" x14ac:dyDescent="0.25">
      <c r="A39" s="101"/>
      <c r="B39" s="81"/>
      <c r="C39" s="102" t="s">
        <v>24</v>
      </c>
      <c r="D39" s="103"/>
      <c r="E39" s="84"/>
      <c r="F39" s="85"/>
      <c r="G39" s="85"/>
      <c r="H39" s="85"/>
      <c r="I39" s="85"/>
      <c r="J39" s="99">
        <f>SUM(J28:J38)</f>
        <v>1443750</v>
      </c>
      <c r="K39" s="99">
        <f>SUM(K28:K38)</f>
        <v>43312500</v>
      </c>
      <c r="L39" s="98"/>
    </row>
    <row r="40" spans="1:12" x14ac:dyDescent="0.25">
      <c r="A40" s="105"/>
      <c r="B40" s="106"/>
      <c r="C40" s="107"/>
      <c r="D40" s="108"/>
      <c r="E40" s="109"/>
      <c r="F40" s="110"/>
      <c r="G40" s="110"/>
      <c r="H40" s="110"/>
      <c r="I40" s="110"/>
      <c r="J40" s="111"/>
      <c r="K40" s="111"/>
      <c r="L40" s="112"/>
    </row>
    <row r="41" spans="1:12" x14ac:dyDescent="0.25">
      <c r="A41" s="105"/>
      <c r="B41" s="126" t="s">
        <v>34</v>
      </c>
      <c r="C41" s="126"/>
      <c r="D41" s="108"/>
      <c r="E41" s="109"/>
      <c r="F41" s="110"/>
      <c r="G41" s="110"/>
      <c r="H41" s="110"/>
      <c r="I41" s="110"/>
      <c r="J41" s="111"/>
      <c r="K41" s="111">
        <f>K23-K39</f>
        <v>43312500</v>
      </c>
      <c r="L41" s="112"/>
    </row>
    <row r="43" spans="1:12" x14ac:dyDescent="0.25">
      <c r="A43" s="113"/>
      <c r="B43" s="113"/>
      <c r="C43" s="113"/>
      <c r="D43" s="113"/>
      <c r="E43" s="113"/>
      <c r="F43" s="113" t="s">
        <v>35</v>
      </c>
      <c r="G43" s="113"/>
      <c r="H43" s="113"/>
      <c r="I43" s="114"/>
      <c r="J43" s="113"/>
      <c r="K43" s="113"/>
      <c r="L43" s="113"/>
    </row>
    <row r="44" spans="1:12" x14ac:dyDescent="0.25">
      <c r="A44" s="113"/>
      <c r="B44" s="113"/>
      <c r="C44" s="113"/>
      <c r="D44" s="113"/>
      <c r="E44" s="113"/>
      <c r="F44" s="113"/>
      <c r="G44" s="113"/>
      <c r="H44" s="113"/>
      <c r="I44" s="114"/>
      <c r="J44" s="113"/>
      <c r="K44" s="113"/>
      <c r="L44" s="113"/>
    </row>
    <row r="45" spans="1:12" x14ac:dyDescent="0.25">
      <c r="A45" s="113"/>
      <c r="B45" s="113"/>
      <c r="C45" s="113"/>
      <c r="D45" s="113"/>
      <c r="E45" s="113"/>
      <c r="F45" s="113"/>
      <c r="G45" s="113"/>
      <c r="H45" s="113"/>
      <c r="I45" s="114"/>
      <c r="J45" s="113"/>
      <c r="K45" s="113"/>
      <c r="L45" s="113"/>
    </row>
    <row r="46" spans="1:12" x14ac:dyDescent="0.25">
      <c r="A46" s="113"/>
      <c r="B46" s="113"/>
      <c r="C46" s="113"/>
      <c r="D46" s="113"/>
      <c r="E46" s="113"/>
      <c r="F46" s="113"/>
      <c r="G46" s="113"/>
      <c r="H46" s="113"/>
      <c r="I46" s="114"/>
      <c r="J46" s="113"/>
      <c r="K46" s="113"/>
      <c r="L46" s="113"/>
    </row>
    <row r="47" spans="1:12" x14ac:dyDescent="0.25">
      <c r="A47" s="113"/>
      <c r="B47" s="113"/>
      <c r="C47" s="113"/>
      <c r="D47" s="113"/>
      <c r="E47" s="113"/>
      <c r="F47" s="113"/>
      <c r="G47" s="113"/>
      <c r="H47" s="113"/>
      <c r="I47" s="114"/>
      <c r="J47" s="113"/>
      <c r="K47" s="113"/>
      <c r="L47" s="113"/>
    </row>
    <row r="48" spans="1:12" x14ac:dyDescent="0.25">
      <c r="A48" s="113"/>
      <c r="B48" s="113"/>
      <c r="C48" s="113"/>
      <c r="D48" s="113"/>
      <c r="E48" s="113"/>
      <c r="F48" s="113"/>
      <c r="G48" s="113"/>
      <c r="H48" s="113"/>
      <c r="I48" s="114"/>
      <c r="J48" s="113"/>
      <c r="K48" s="113"/>
      <c r="L48" s="113"/>
    </row>
    <row r="49" spans="1:12" x14ac:dyDescent="0.25">
      <c r="A49" s="113"/>
      <c r="B49" s="113"/>
      <c r="C49" s="113"/>
      <c r="D49" s="113"/>
      <c r="E49" s="113"/>
      <c r="F49" s="113"/>
      <c r="G49" s="113"/>
      <c r="H49" s="113"/>
      <c r="I49" s="114"/>
      <c r="J49" s="113"/>
      <c r="K49" s="113"/>
      <c r="L49" s="113"/>
    </row>
    <row r="50" spans="1:12" x14ac:dyDescent="0.25">
      <c r="A50" s="113"/>
      <c r="B50" s="113"/>
      <c r="C50" s="113"/>
      <c r="D50" s="113"/>
      <c r="E50" s="113"/>
      <c r="F50" s="113"/>
      <c r="G50" s="113"/>
      <c r="H50" s="113"/>
      <c r="I50" s="114"/>
      <c r="J50" s="113"/>
      <c r="K50" s="113"/>
      <c r="L50" s="113"/>
    </row>
    <row r="51" spans="1:12" x14ac:dyDescent="0.25">
      <c r="A51" s="113"/>
      <c r="B51" s="113"/>
      <c r="C51" s="113"/>
      <c r="D51" s="113"/>
      <c r="E51" s="113"/>
      <c r="F51" s="113"/>
      <c r="G51" s="113"/>
      <c r="H51" s="113"/>
      <c r="I51" s="114"/>
      <c r="J51" s="113"/>
      <c r="K51" s="113"/>
      <c r="L51" s="113"/>
    </row>
    <row r="52" spans="1:12" x14ac:dyDescent="0.25">
      <c r="A52" s="113"/>
      <c r="B52" s="113"/>
      <c r="C52" s="113"/>
      <c r="D52" s="113"/>
      <c r="E52" s="113"/>
      <c r="F52" s="113"/>
      <c r="G52" s="113"/>
      <c r="H52" s="113"/>
      <c r="I52" s="114"/>
      <c r="J52" s="113"/>
      <c r="K52" s="113"/>
      <c r="L52" s="113"/>
    </row>
    <row r="53" spans="1:12" x14ac:dyDescent="0.25">
      <c r="A53" s="113"/>
      <c r="B53" s="113"/>
      <c r="C53" s="113"/>
      <c r="D53" s="113"/>
      <c r="E53" s="113"/>
      <c r="F53" s="113"/>
      <c r="G53" s="113"/>
      <c r="H53" s="113"/>
      <c r="I53" s="114"/>
      <c r="J53" s="113"/>
      <c r="K53" s="113"/>
      <c r="L53" s="113"/>
    </row>
    <row r="54" spans="1:12" x14ac:dyDescent="0.25">
      <c r="A54" s="113"/>
      <c r="B54" s="113"/>
      <c r="C54" s="113"/>
      <c r="D54" s="113"/>
      <c r="E54" s="113"/>
      <c r="F54" s="113"/>
      <c r="G54" s="113"/>
      <c r="H54" s="113"/>
      <c r="I54" s="114"/>
      <c r="J54" s="113"/>
      <c r="K54" s="113"/>
      <c r="L54" s="113"/>
    </row>
    <row r="55" spans="1:12" x14ac:dyDescent="0.25">
      <c r="A55" s="113"/>
      <c r="B55" s="113"/>
      <c r="C55" s="113"/>
      <c r="D55" s="113"/>
      <c r="E55" s="113"/>
      <c r="F55" s="113"/>
      <c r="G55" s="113"/>
      <c r="H55" s="113"/>
      <c r="I55" s="114"/>
      <c r="J55" s="113"/>
      <c r="K55" s="113"/>
      <c r="L55" s="113"/>
    </row>
    <row r="56" spans="1:12" x14ac:dyDescent="0.25">
      <c r="A56" s="113"/>
      <c r="B56" s="113"/>
      <c r="C56" s="113"/>
      <c r="D56" s="113"/>
      <c r="E56" s="113"/>
      <c r="F56" s="113"/>
      <c r="G56" s="113"/>
      <c r="H56" s="113"/>
      <c r="I56" s="114"/>
      <c r="J56" s="113"/>
      <c r="K56" s="113"/>
      <c r="L56" s="113"/>
    </row>
    <row r="57" spans="1:12" x14ac:dyDescent="0.25">
      <c r="A57" s="113"/>
      <c r="B57" s="113"/>
      <c r="C57" s="113"/>
      <c r="D57" s="113"/>
      <c r="E57" s="113"/>
      <c r="F57" s="113"/>
      <c r="G57" s="113"/>
      <c r="H57" s="113"/>
      <c r="I57" s="114"/>
      <c r="J57" s="113"/>
      <c r="K57" s="113"/>
      <c r="L57" s="113"/>
    </row>
    <row r="58" spans="1:12" x14ac:dyDescent="0.25">
      <c r="A58" s="113"/>
      <c r="B58" s="113"/>
      <c r="C58" s="113"/>
      <c r="D58" s="113"/>
      <c r="E58" s="113"/>
      <c r="F58" s="113"/>
      <c r="G58" s="113"/>
      <c r="H58" s="113"/>
      <c r="I58" s="114"/>
      <c r="J58" s="113"/>
      <c r="K58" s="113"/>
      <c r="L58" s="113"/>
    </row>
    <row r="59" spans="1:12" x14ac:dyDescent="0.25">
      <c r="A59" s="113"/>
      <c r="B59" s="113"/>
      <c r="C59" s="113"/>
      <c r="D59" s="113"/>
      <c r="E59" s="113"/>
      <c r="F59" s="113"/>
      <c r="G59" s="113"/>
      <c r="H59" s="113"/>
      <c r="I59" s="114"/>
      <c r="J59" s="113"/>
      <c r="K59" s="113"/>
      <c r="L59" s="113"/>
    </row>
    <row r="60" spans="1:12" ht="11.25" customHeight="1" x14ac:dyDescent="0.25">
      <c r="A60" s="113"/>
      <c r="B60" s="113"/>
      <c r="C60" s="113"/>
      <c r="D60" s="113"/>
      <c r="E60" s="113"/>
      <c r="F60" s="113"/>
      <c r="G60" s="113"/>
      <c r="H60" s="113"/>
      <c r="I60" s="114"/>
      <c r="J60" s="113"/>
      <c r="K60" s="115"/>
      <c r="L60" s="115"/>
    </row>
    <row r="61" spans="1:12" ht="11.25" hidden="1" customHeight="1" x14ac:dyDescent="0.25">
      <c r="A61" s="113"/>
      <c r="B61" s="113"/>
      <c r="C61" s="113"/>
      <c r="D61" s="113"/>
      <c r="E61" s="113"/>
      <c r="F61" s="113"/>
      <c r="G61" s="113"/>
      <c r="H61" s="113"/>
      <c r="I61" s="114"/>
      <c r="J61" s="113"/>
      <c r="K61" s="115"/>
      <c r="L61" s="115"/>
    </row>
    <row r="62" spans="1:12" hidden="1" x14ac:dyDescent="0.25">
      <c r="A62" s="113"/>
      <c r="B62" s="113"/>
      <c r="C62" s="113"/>
      <c r="D62" s="113"/>
      <c r="E62" s="113"/>
      <c r="F62" s="113"/>
      <c r="G62" s="113"/>
      <c r="H62" s="113"/>
      <c r="I62" s="114"/>
      <c r="J62" s="113"/>
      <c r="K62" s="115"/>
      <c r="L62" s="115"/>
    </row>
    <row r="63" spans="1:12" x14ac:dyDescent="0.25">
      <c r="A63" s="113"/>
      <c r="B63" s="113"/>
      <c r="C63" s="113"/>
      <c r="D63" s="113"/>
      <c r="E63" s="113"/>
      <c r="F63" s="113"/>
      <c r="G63" s="113"/>
      <c r="H63" s="113"/>
      <c r="I63" s="114"/>
      <c r="J63" s="113"/>
      <c r="K63" s="115"/>
      <c r="L63" s="115"/>
    </row>
    <row r="64" spans="1:12" ht="16.5" customHeight="1" x14ac:dyDescent="0.25">
      <c r="A64" s="65" t="s">
        <v>26</v>
      </c>
      <c r="B64" s="122" t="s">
        <v>27</v>
      </c>
      <c r="C64" s="122"/>
      <c r="D64" s="122"/>
      <c r="E64" s="122"/>
      <c r="F64" s="122"/>
      <c r="G64" s="122"/>
      <c r="H64" s="122"/>
      <c r="I64" s="122"/>
      <c r="J64" s="122"/>
      <c r="K64" s="122"/>
      <c r="L64" s="122"/>
    </row>
    <row r="65" spans="1:12" x14ac:dyDescent="0.25">
      <c r="A65" s="113"/>
      <c r="B65" s="113"/>
      <c r="C65" s="113"/>
      <c r="D65" s="113"/>
      <c r="E65" s="113"/>
      <c r="F65" s="113"/>
      <c r="G65" s="113"/>
      <c r="H65" s="113"/>
      <c r="I65" s="114"/>
      <c r="J65" s="113"/>
      <c r="K65" s="115"/>
      <c r="L65" s="115"/>
    </row>
    <row r="66" spans="1:12" x14ac:dyDescent="0.25">
      <c r="A66" s="113"/>
      <c r="B66" s="113"/>
      <c r="C66" s="113"/>
      <c r="D66" s="113"/>
      <c r="E66" s="113"/>
      <c r="F66" s="113"/>
      <c r="G66" s="113"/>
      <c r="H66" s="113"/>
      <c r="I66" s="114"/>
      <c r="J66" s="113"/>
      <c r="K66" s="115"/>
      <c r="L66" s="115"/>
    </row>
    <row r="67" spans="1:12" x14ac:dyDescent="0.25">
      <c r="A67" s="113"/>
      <c r="B67" s="113"/>
      <c r="C67" s="113"/>
      <c r="D67" s="113"/>
      <c r="E67" s="113"/>
      <c r="F67" s="113"/>
      <c r="G67" s="113"/>
      <c r="H67" s="113"/>
      <c r="I67" s="114"/>
      <c r="J67" s="113"/>
      <c r="K67" s="115"/>
      <c r="L67" s="115"/>
    </row>
    <row r="68" spans="1:12" x14ac:dyDescent="0.25">
      <c r="A68" s="113"/>
      <c r="B68" s="113"/>
      <c r="C68" s="113"/>
      <c r="D68" s="113"/>
      <c r="E68" s="113"/>
      <c r="F68" s="113"/>
      <c r="G68" s="113"/>
      <c r="H68" s="113"/>
      <c r="I68" s="114"/>
      <c r="J68" s="113"/>
      <c r="K68" s="115"/>
      <c r="L68" s="115"/>
    </row>
    <row r="69" spans="1:12" x14ac:dyDescent="0.25">
      <c r="A69" s="113"/>
      <c r="B69" s="113"/>
      <c r="C69" s="113"/>
      <c r="D69" s="113"/>
      <c r="E69" s="113"/>
      <c r="F69" s="113"/>
      <c r="G69" s="113"/>
      <c r="H69" s="113"/>
      <c r="I69" s="114"/>
      <c r="J69" s="113"/>
      <c r="K69" s="116"/>
      <c r="L69" s="116"/>
    </row>
    <row r="70" spans="1:12" x14ac:dyDescent="0.25">
      <c r="A70" s="113"/>
      <c r="B70" s="113"/>
      <c r="C70" s="113"/>
      <c r="D70" s="113"/>
      <c r="E70" s="113"/>
      <c r="F70" s="113"/>
      <c r="G70" s="113"/>
      <c r="H70" s="113"/>
      <c r="I70" s="114"/>
      <c r="J70" s="113"/>
      <c r="K70" s="117">
        <v>3697500</v>
      </c>
      <c r="L70" s="116"/>
    </row>
    <row r="71" spans="1:12" x14ac:dyDescent="0.25">
      <c r="A71" s="113"/>
      <c r="B71" s="113"/>
      <c r="C71" s="113"/>
      <c r="D71" s="113"/>
      <c r="E71" s="113"/>
      <c r="F71" s="113"/>
      <c r="G71" s="113"/>
      <c r="H71" s="113"/>
      <c r="I71" s="114"/>
      <c r="J71" s="113"/>
      <c r="K71" s="117">
        <v>3665625</v>
      </c>
      <c r="L71" s="118"/>
    </row>
    <row r="72" spans="1:12" x14ac:dyDescent="0.25">
      <c r="A72" s="113"/>
      <c r="B72" s="113"/>
      <c r="C72" s="113"/>
      <c r="D72" s="113"/>
      <c r="E72" s="113"/>
      <c r="F72" s="113"/>
      <c r="G72" s="113"/>
      <c r="H72" s="113"/>
      <c r="I72" s="114"/>
      <c r="J72" s="113"/>
      <c r="K72" s="117">
        <v>31875</v>
      </c>
      <c r="L72" s="118">
        <v>8.6206896551724137E-3</v>
      </c>
    </row>
    <row r="73" spans="1:12" x14ac:dyDescent="0.25">
      <c r="A73" s="113"/>
      <c r="B73" s="113"/>
      <c r="C73" s="113"/>
      <c r="D73" s="113"/>
      <c r="E73" s="113"/>
      <c r="F73" s="113"/>
      <c r="G73" s="113"/>
      <c r="H73" s="113"/>
      <c r="I73" s="114"/>
      <c r="J73" s="113"/>
      <c r="K73" s="116"/>
      <c r="L73" s="118">
        <v>0.99137931034482762</v>
      </c>
    </row>
  </sheetData>
  <mergeCells count="9">
    <mergeCell ref="A1:K2"/>
    <mergeCell ref="A4:D5"/>
    <mergeCell ref="A8:L8"/>
    <mergeCell ref="B9:K9"/>
    <mergeCell ref="B64:L64"/>
    <mergeCell ref="A6:L6"/>
    <mergeCell ref="A7:L7"/>
    <mergeCell ref="I4:L5"/>
    <mergeCell ref="B41:C41"/>
  </mergeCells>
  <pageMargins left="0.25" right="0.25"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8"/>
  <sheetViews>
    <sheetView zoomScale="110" zoomScaleNormal="110" workbookViewId="0">
      <selection activeCell="K111" sqref="K111"/>
    </sheetView>
  </sheetViews>
  <sheetFormatPr defaultRowHeight="12.75" x14ac:dyDescent="0.2"/>
  <cols>
    <col min="1" max="1" width="5.140625" style="4" customWidth="1"/>
    <col min="2" max="2" width="23.140625" style="4" customWidth="1"/>
    <col min="3" max="3" width="17.42578125" style="4" customWidth="1"/>
    <col min="4" max="4" width="5.42578125" style="4" customWidth="1"/>
    <col min="5" max="5" width="9.140625" style="4"/>
    <col min="6" max="6" width="7.140625" style="4" customWidth="1"/>
    <col min="7" max="7" width="8.28515625" style="4" customWidth="1"/>
    <col min="8" max="8" width="7.85546875" style="4" customWidth="1"/>
    <col min="9" max="9" width="7.42578125" style="4" bestFit="1" customWidth="1"/>
    <col min="10" max="10" width="10.5703125" style="4" customWidth="1"/>
    <col min="11" max="11" width="12" style="4" customWidth="1"/>
    <col min="12" max="12" width="5.7109375" style="4" customWidth="1"/>
    <col min="13" max="16384" width="9.140625" style="4"/>
  </cols>
  <sheetData>
    <row r="1" spans="1:12" ht="11.25" customHeight="1" x14ac:dyDescent="0.2">
      <c r="A1" s="128"/>
      <c r="B1" s="128"/>
      <c r="C1" s="128"/>
      <c r="D1" s="128"/>
      <c r="E1" s="128"/>
      <c r="F1" s="128"/>
      <c r="G1" s="128"/>
      <c r="H1" s="128"/>
      <c r="I1" s="128"/>
      <c r="J1" s="128"/>
      <c r="K1" s="128"/>
    </row>
    <row r="2" spans="1:12" ht="3.75" hidden="1" customHeight="1" x14ac:dyDescent="0.2">
      <c r="A2" s="128"/>
      <c r="B2" s="128"/>
      <c r="C2" s="128"/>
      <c r="D2" s="128"/>
      <c r="E2" s="128"/>
      <c r="F2" s="128"/>
      <c r="G2" s="128"/>
      <c r="H2" s="128"/>
      <c r="I2" s="128"/>
      <c r="J2" s="128"/>
      <c r="K2" s="128"/>
      <c r="L2" s="5"/>
    </row>
    <row r="3" spans="1:12" ht="15" hidden="1" customHeight="1" x14ac:dyDescent="0.2">
      <c r="A3" s="128"/>
      <c r="B3" s="128"/>
      <c r="C3" s="128"/>
      <c r="D3" s="128"/>
      <c r="E3" s="128"/>
      <c r="F3" s="128"/>
      <c r="G3" s="128"/>
      <c r="H3" s="128"/>
      <c r="I3" s="128"/>
      <c r="J3" s="128"/>
      <c r="K3" s="128"/>
      <c r="L3" s="5"/>
    </row>
    <row r="4" spans="1:12" ht="7.5" hidden="1" customHeight="1" x14ac:dyDescent="0.2">
      <c r="A4" s="5"/>
      <c r="B4" s="6"/>
      <c r="C4" s="5"/>
      <c r="D4" s="5"/>
      <c r="E4" s="5"/>
      <c r="F4" s="5"/>
      <c r="G4" s="5"/>
      <c r="H4" s="5"/>
      <c r="I4" s="5"/>
      <c r="J4" s="5"/>
      <c r="K4" s="5"/>
      <c r="L4" s="5"/>
    </row>
    <row r="5" spans="1:12" hidden="1" x14ac:dyDescent="0.2">
      <c r="A5" s="129"/>
      <c r="B5" s="129"/>
      <c r="C5" s="129"/>
      <c r="D5" s="129"/>
      <c r="E5" s="5"/>
      <c r="F5" s="5"/>
      <c r="G5" s="7"/>
      <c r="H5" s="5"/>
      <c r="I5" s="130"/>
      <c r="J5" s="130"/>
      <c r="K5" s="130"/>
      <c r="L5" s="130"/>
    </row>
    <row r="6" spans="1:12" ht="8.25" hidden="1" customHeight="1" x14ac:dyDescent="0.2">
      <c r="A6" s="129"/>
      <c r="B6" s="129"/>
      <c r="C6" s="129"/>
      <c r="D6" s="129"/>
      <c r="E6" s="5"/>
      <c r="F6" s="5"/>
      <c r="G6" s="5"/>
      <c r="H6" s="5"/>
      <c r="I6" s="130"/>
      <c r="J6" s="130"/>
      <c r="K6" s="130"/>
      <c r="L6" s="130"/>
    </row>
    <row r="7" spans="1:12" hidden="1" x14ac:dyDescent="0.2">
      <c r="A7" s="131"/>
      <c r="B7" s="131"/>
      <c r="C7" s="131"/>
      <c r="D7" s="131"/>
      <c r="E7" s="131"/>
      <c r="F7" s="131"/>
      <c r="G7" s="131"/>
      <c r="H7" s="131"/>
      <c r="I7" s="131"/>
      <c r="J7" s="131"/>
      <c r="K7" s="131"/>
      <c r="L7" s="131"/>
    </row>
    <row r="8" spans="1:12" ht="183.75" hidden="1" customHeight="1" x14ac:dyDescent="0.2">
      <c r="A8" s="132"/>
      <c r="B8" s="132"/>
      <c r="C8" s="132"/>
      <c r="D8" s="132"/>
      <c r="E8" s="132"/>
      <c r="F8" s="132"/>
      <c r="G8" s="132"/>
      <c r="H8" s="132"/>
      <c r="I8" s="132"/>
      <c r="J8" s="132"/>
      <c r="K8" s="132"/>
      <c r="L8" s="132"/>
    </row>
    <row r="9" spans="1:12" ht="30" customHeight="1" x14ac:dyDescent="0.2">
      <c r="A9" s="127" t="s">
        <v>39</v>
      </c>
      <c r="B9" s="127"/>
      <c r="C9" s="127"/>
      <c r="D9" s="127"/>
      <c r="E9" s="127"/>
      <c r="F9" s="127"/>
      <c r="G9" s="127"/>
      <c r="H9" s="127"/>
      <c r="I9" s="127"/>
      <c r="J9" s="127"/>
      <c r="K9" s="127"/>
      <c r="L9" s="127"/>
    </row>
    <row r="10" spans="1:12" ht="33.75" customHeight="1" x14ac:dyDescent="0.2">
      <c r="A10" s="8" t="s">
        <v>1</v>
      </c>
      <c r="B10" s="135" t="s">
        <v>2</v>
      </c>
      <c r="C10" s="135"/>
      <c r="D10" s="135"/>
      <c r="E10" s="135"/>
      <c r="F10" s="135"/>
      <c r="G10" s="135"/>
      <c r="H10" s="135"/>
      <c r="I10" s="135"/>
      <c r="J10" s="135"/>
      <c r="K10" s="135"/>
      <c r="L10" s="9"/>
    </row>
    <row r="11" spans="1:12" ht="89.25" x14ac:dyDescent="0.2">
      <c r="A11" s="10" t="s">
        <v>3</v>
      </c>
      <c r="B11" s="11" t="s">
        <v>4</v>
      </c>
      <c r="C11" s="11" t="s">
        <v>5</v>
      </c>
      <c r="D11" s="12" t="s">
        <v>6</v>
      </c>
      <c r="E11" s="13" t="s">
        <v>7</v>
      </c>
      <c r="F11" s="14" t="s">
        <v>8</v>
      </c>
      <c r="G11" s="15" t="s">
        <v>9</v>
      </c>
      <c r="H11" s="15" t="s">
        <v>10</v>
      </c>
      <c r="I11" s="15" t="s">
        <v>11</v>
      </c>
      <c r="J11" s="15" t="s">
        <v>12</v>
      </c>
      <c r="K11" s="15" t="s">
        <v>13</v>
      </c>
      <c r="L11" s="15" t="s">
        <v>14</v>
      </c>
    </row>
    <row r="12" spans="1:12" x14ac:dyDescent="0.2">
      <c r="A12" s="16">
        <v>1</v>
      </c>
      <c r="B12" s="17" t="s">
        <v>15</v>
      </c>
      <c r="C12" s="17"/>
      <c r="D12" s="18"/>
      <c r="E12" s="19"/>
      <c r="F12" s="20"/>
      <c r="G12" s="21"/>
      <c r="H12" s="21"/>
      <c r="I12" s="21"/>
      <c r="J12" s="21"/>
      <c r="K12" s="15"/>
      <c r="L12" s="22"/>
    </row>
    <row r="13" spans="1:12" ht="51" x14ac:dyDescent="0.2">
      <c r="A13" s="23">
        <v>1.1000000000000001</v>
      </c>
      <c r="B13" s="24" t="s">
        <v>16</v>
      </c>
      <c r="C13" s="25" t="s">
        <v>17</v>
      </c>
      <c r="D13" s="26">
        <v>8</v>
      </c>
      <c r="E13" s="27">
        <v>43750</v>
      </c>
      <c r="F13" s="28"/>
      <c r="G13" s="27"/>
      <c r="H13" s="27">
        <v>1</v>
      </c>
      <c r="I13" s="27">
        <v>10</v>
      </c>
      <c r="J13" s="27">
        <f>(D13*E13+G13)*H13</f>
        <v>350000</v>
      </c>
      <c r="K13" s="27">
        <f t="shared" ref="K13:K14" si="0">J13*I13</f>
        <v>3500000</v>
      </c>
      <c r="L13" s="29"/>
    </row>
    <row r="14" spans="1:12" ht="25.5" x14ac:dyDescent="0.2">
      <c r="A14" s="23">
        <v>1.2</v>
      </c>
      <c r="B14" s="24" t="s">
        <v>18</v>
      </c>
      <c r="C14" s="25" t="s">
        <v>19</v>
      </c>
      <c r="D14" s="26">
        <v>6</v>
      </c>
      <c r="E14" s="27">
        <v>43750</v>
      </c>
      <c r="F14" s="28"/>
      <c r="G14" s="30">
        <v>0</v>
      </c>
      <c r="H14" s="27">
        <v>1</v>
      </c>
      <c r="I14" s="27">
        <v>10</v>
      </c>
      <c r="J14" s="27">
        <f t="shared" ref="J14" si="1">(D14*E14+G14)*H14</f>
        <v>262500</v>
      </c>
      <c r="K14" s="27">
        <f t="shared" si="0"/>
        <v>2625000</v>
      </c>
      <c r="L14" s="31"/>
    </row>
    <row r="15" spans="1:12" x14ac:dyDescent="0.2">
      <c r="A15" s="32">
        <v>2</v>
      </c>
      <c r="B15" s="33" t="s">
        <v>20</v>
      </c>
      <c r="C15" s="34" t="s">
        <v>30</v>
      </c>
      <c r="D15" s="26">
        <v>0</v>
      </c>
      <c r="E15" s="27">
        <v>43750</v>
      </c>
      <c r="F15" s="28"/>
      <c r="G15" s="30">
        <v>0</v>
      </c>
      <c r="H15" s="27">
        <v>1</v>
      </c>
      <c r="I15" s="27">
        <v>0</v>
      </c>
      <c r="J15" s="27">
        <f>(D15*E15+G15)*H15</f>
        <v>0</v>
      </c>
      <c r="K15" s="27">
        <f>J15*I15</f>
        <v>0</v>
      </c>
      <c r="L15" s="35"/>
    </row>
    <row r="16" spans="1:12" x14ac:dyDescent="0.2">
      <c r="A16" s="32"/>
      <c r="B16" s="33"/>
      <c r="C16" s="34" t="s">
        <v>31</v>
      </c>
      <c r="D16" s="26">
        <v>2</v>
      </c>
      <c r="E16" s="27">
        <v>43750</v>
      </c>
      <c r="F16" s="26"/>
      <c r="G16" s="138">
        <v>50000</v>
      </c>
      <c r="H16" s="26">
        <v>1</v>
      </c>
      <c r="I16" s="26">
        <v>10</v>
      </c>
      <c r="J16" s="27">
        <f t="shared" ref="J16:J23" si="2">(D16*E16+G16)*H16</f>
        <v>137500</v>
      </c>
      <c r="K16" s="27">
        <f t="shared" ref="K16:K23" si="3">J16*I16</f>
        <v>1375000</v>
      </c>
      <c r="L16" s="26"/>
    </row>
    <row r="17" spans="1:12" x14ac:dyDescent="0.2">
      <c r="A17" s="23"/>
      <c r="B17" s="36"/>
      <c r="C17" s="36" t="s">
        <v>32</v>
      </c>
      <c r="D17" s="26">
        <v>0</v>
      </c>
      <c r="E17" s="27">
        <v>43750</v>
      </c>
      <c r="F17" s="26"/>
      <c r="G17" s="30">
        <v>0</v>
      </c>
      <c r="H17" s="26">
        <v>0</v>
      </c>
      <c r="I17" s="26">
        <v>0</v>
      </c>
      <c r="J17" s="27">
        <f t="shared" si="2"/>
        <v>0</v>
      </c>
      <c r="K17" s="27">
        <f t="shared" si="3"/>
        <v>0</v>
      </c>
      <c r="L17" s="26"/>
    </row>
    <row r="18" spans="1:12" ht="52.5" customHeight="1" x14ac:dyDescent="0.2">
      <c r="A18" s="33">
        <v>3</v>
      </c>
      <c r="B18" s="33" t="s">
        <v>36</v>
      </c>
      <c r="C18" s="36"/>
      <c r="D18" s="26">
        <v>8</v>
      </c>
      <c r="E18" s="27">
        <v>43750</v>
      </c>
      <c r="F18" s="26"/>
      <c r="G18" s="30">
        <v>0</v>
      </c>
      <c r="H18" s="26">
        <v>1</v>
      </c>
      <c r="I18" s="26">
        <v>10</v>
      </c>
      <c r="J18" s="27">
        <f t="shared" si="2"/>
        <v>350000</v>
      </c>
      <c r="K18" s="27">
        <f t="shared" si="3"/>
        <v>3500000</v>
      </c>
      <c r="L18" s="26"/>
    </row>
    <row r="19" spans="1:12" x14ac:dyDescent="0.2">
      <c r="A19" s="33">
        <v>4</v>
      </c>
      <c r="B19" s="33" t="s">
        <v>37</v>
      </c>
      <c r="C19" s="36"/>
      <c r="D19" s="37">
        <v>0</v>
      </c>
      <c r="E19" s="30">
        <v>0</v>
      </c>
      <c r="F19" s="37">
        <v>0</v>
      </c>
      <c r="G19" s="30">
        <v>0</v>
      </c>
      <c r="H19" s="37">
        <v>0</v>
      </c>
      <c r="I19" s="37">
        <v>0</v>
      </c>
      <c r="J19" s="27">
        <f t="shared" si="2"/>
        <v>0</v>
      </c>
      <c r="K19" s="27">
        <f t="shared" si="3"/>
        <v>0</v>
      </c>
      <c r="L19" s="26"/>
    </row>
    <row r="20" spans="1:12" x14ac:dyDescent="0.2">
      <c r="A20" s="32">
        <v>5</v>
      </c>
      <c r="B20" s="38" t="s">
        <v>21</v>
      </c>
      <c r="C20" s="36" t="s">
        <v>22</v>
      </c>
      <c r="D20" s="39">
        <v>0</v>
      </c>
      <c r="E20" s="40">
        <v>0</v>
      </c>
      <c r="F20" s="40">
        <v>0</v>
      </c>
      <c r="G20" s="40">
        <v>0</v>
      </c>
      <c r="H20" s="30">
        <v>5</v>
      </c>
      <c r="I20" s="30">
        <v>10</v>
      </c>
      <c r="J20" s="27">
        <f t="shared" si="2"/>
        <v>0</v>
      </c>
      <c r="K20" s="27">
        <f t="shared" si="3"/>
        <v>0</v>
      </c>
      <c r="L20" s="41"/>
    </row>
    <row r="21" spans="1:12" x14ac:dyDescent="0.2">
      <c r="A21" s="32">
        <v>6</v>
      </c>
      <c r="B21" s="38" t="s">
        <v>23</v>
      </c>
      <c r="C21" s="34" t="s">
        <v>30</v>
      </c>
      <c r="D21" s="26">
        <v>0</v>
      </c>
      <c r="E21" s="27">
        <v>43750</v>
      </c>
      <c r="F21" s="40">
        <v>0</v>
      </c>
      <c r="G21" s="42"/>
      <c r="H21" s="27">
        <v>1</v>
      </c>
      <c r="I21" s="27">
        <v>0</v>
      </c>
      <c r="J21" s="27">
        <f t="shared" si="2"/>
        <v>0</v>
      </c>
      <c r="K21" s="27">
        <f t="shared" si="3"/>
        <v>0</v>
      </c>
      <c r="L21" s="41"/>
    </row>
    <row r="22" spans="1:12" x14ac:dyDescent="0.2">
      <c r="A22" s="32"/>
      <c r="B22" s="38"/>
      <c r="C22" s="34" t="s">
        <v>31</v>
      </c>
      <c r="D22" s="26">
        <v>2</v>
      </c>
      <c r="E22" s="27">
        <v>43750</v>
      </c>
      <c r="F22" s="40">
        <v>0</v>
      </c>
      <c r="G22" s="42"/>
      <c r="H22" s="27">
        <v>1</v>
      </c>
      <c r="I22" s="27">
        <v>10</v>
      </c>
      <c r="J22" s="27">
        <f t="shared" si="2"/>
        <v>87500</v>
      </c>
      <c r="K22" s="27">
        <f t="shared" si="3"/>
        <v>875000</v>
      </c>
      <c r="L22" s="41"/>
    </row>
    <row r="23" spans="1:12" x14ac:dyDescent="0.2">
      <c r="A23" s="23"/>
      <c r="B23" s="43"/>
      <c r="C23" s="36" t="s">
        <v>32</v>
      </c>
      <c r="D23" s="26">
        <v>0</v>
      </c>
      <c r="E23" s="27">
        <v>43750</v>
      </c>
      <c r="F23" s="30">
        <v>0</v>
      </c>
      <c r="G23" s="27"/>
      <c r="H23" s="27">
        <v>1</v>
      </c>
      <c r="I23" s="27">
        <v>0</v>
      </c>
      <c r="J23" s="27">
        <f t="shared" si="2"/>
        <v>0</v>
      </c>
      <c r="K23" s="27">
        <f t="shared" si="3"/>
        <v>0</v>
      </c>
      <c r="L23" s="29"/>
    </row>
    <row r="24" spans="1:12" x14ac:dyDescent="0.2">
      <c r="A24" s="44"/>
      <c r="B24" s="24"/>
      <c r="C24" s="45" t="s">
        <v>24</v>
      </c>
      <c r="D24" s="46"/>
      <c r="E24" s="27"/>
      <c r="F24" s="28"/>
      <c r="G24" s="28"/>
      <c r="H24" s="28"/>
      <c r="I24" s="28"/>
      <c r="J24" s="42">
        <f>SUM(J13:J23)</f>
        <v>1187500</v>
      </c>
      <c r="K24" s="42">
        <f>SUM(K13:K23)</f>
        <v>11875000</v>
      </c>
      <c r="L24" s="41"/>
    </row>
    <row r="25" spans="1:12" ht="63.75" customHeight="1" x14ac:dyDescent="0.2">
      <c r="A25" s="8"/>
      <c r="B25" s="47"/>
      <c r="C25" s="47"/>
      <c r="D25" s="47"/>
      <c r="E25" s="47"/>
      <c r="F25" s="47"/>
      <c r="G25" s="47"/>
      <c r="H25" s="47"/>
      <c r="I25" s="47"/>
      <c r="J25" s="47"/>
      <c r="K25" s="47"/>
      <c r="L25" s="9"/>
    </row>
    <row r="26" spans="1:12" x14ac:dyDescent="0.2">
      <c r="A26" s="8" t="s">
        <v>25</v>
      </c>
      <c r="B26" s="47" t="s">
        <v>33</v>
      </c>
      <c r="C26" s="47"/>
      <c r="D26" s="47"/>
      <c r="E26" s="47"/>
      <c r="F26" s="47"/>
      <c r="G26" s="47"/>
      <c r="H26" s="47"/>
      <c r="I26" s="47"/>
      <c r="J26" s="47"/>
      <c r="K26" s="47"/>
      <c r="L26" s="9"/>
    </row>
    <row r="27" spans="1:12" ht="89.25" x14ac:dyDescent="0.2">
      <c r="A27" s="10" t="s">
        <v>3</v>
      </c>
      <c r="B27" s="11" t="s">
        <v>4</v>
      </c>
      <c r="C27" s="11" t="s">
        <v>5</v>
      </c>
      <c r="D27" s="12" t="s">
        <v>6</v>
      </c>
      <c r="E27" s="13" t="s">
        <v>7</v>
      </c>
      <c r="F27" s="14" t="s">
        <v>8</v>
      </c>
      <c r="G27" s="15" t="s">
        <v>9</v>
      </c>
      <c r="H27" s="15" t="s">
        <v>10</v>
      </c>
      <c r="I27" s="15" t="s">
        <v>11</v>
      </c>
      <c r="J27" s="15" t="s">
        <v>12</v>
      </c>
      <c r="K27" s="15" t="s">
        <v>13</v>
      </c>
      <c r="L27" s="15" t="s">
        <v>14</v>
      </c>
    </row>
    <row r="28" spans="1:12" x14ac:dyDescent="0.2">
      <c r="A28" s="16">
        <v>1</v>
      </c>
      <c r="B28" s="17" t="s">
        <v>15</v>
      </c>
      <c r="C28" s="17"/>
      <c r="D28" s="18"/>
      <c r="E28" s="19"/>
      <c r="F28" s="20"/>
      <c r="G28" s="21"/>
      <c r="H28" s="21"/>
      <c r="I28" s="21"/>
      <c r="J28" s="21"/>
      <c r="K28" s="15"/>
      <c r="L28" s="22"/>
    </row>
    <row r="29" spans="1:12" ht="51" x14ac:dyDescent="0.2">
      <c r="A29" s="23">
        <v>1.1000000000000001</v>
      </c>
      <c r="B29" s="24" t="s">
        <v>16</v>
      </c>
      <c r="C29" s="25" t="s">
        <v>17</v>
      </c>
      <c r="D29" s="26">
        <v>8</v>
      </c>
      <c r="E29" s="27">
        <v>43750</v>
      </c>
      <c r="F29" s="28"/>
      <c r="G29" s="27"/>
      <c r="H29" s="27">
        <v>1</v>
      </c>
      <c r="I29" s="27">
        <v>10</v>
      </c>
      <c r="J29" s="27">
        <f>(D29*E29+G29)*H29</f>
        <v>350000</v>
      </c>
      <c r="K29" s="27">
        <f t="shared" ref="K29:K30" si="4">J29*I29</f>
        <v>3500000</v>
      </c>
      <c r="L29" s="29"/>
    </row>
    <row r="30" spans="1:12" ht="25.5" x14ac:dyDescent="0.2">
      <c r="A30" s="23">
        <v>1.2</v>
      </c>
      <c r="B30" s="24" t="s">
        <v>18</v>
      </c>
      <c r="C30" s="25" t="s">
        <v>19</v>
      </c>
      <c r="D30" s="26">
        <v>4</v>
      </c>
      <c r="E30" s="27">
        <v>43750</v>
      </c>
      <c r="F30" s="28"/>
      <c r="G30" s="30">
        <v>0</v>
      </c>
      <c r="H30" s="27">
        <v>1</v>
      </c>
      <c r="I30" s="27">
        <v>10</v>
      </c>
      <c r="J30" s="27">
        <f t="shared" ref="J30" si="5">(D30*E30+G30)*H30</f>
        <v>175000</v>
      </c>
      <c r="K30" s="27">
        <f t="shared" si="4"/>
        <v>1750000</v>
      </c>
      <c r="L30" s="31"/>
    </row>
    <row r="31" spans="1:12" x14ac:dyDescent="0.2">
      <c r="A31" s="32">
        <v>2</v>
      </c>
      <c r="B31" s="33" t="s">
        <v>20</v>
      </c>
      <c r="C31" s="34" t="s">
        <v>30</v>
      </c>
      <c r="D31" s="26">
        <v>0</v>
      </c>
      <c r="E31" s="27">
        <v>43750</v>
      </c>
      <c r="F31" s="28"/>
      <c r="G31" s="30">
        <v>0</v>
      </c>
      <c r="H31" s="27">
        <v>1</v>
      </c>
      <c r="I31" s="27">
        <v>0</v>
      </c>
      <c r="J31" s="27">
        <f>(D31*E31+G31)*H31</f>
        <v>0</v>
      </c>
      <c r="K31" s="27">
        <f>J31*I31</f>
        <v>0</v>
      </c>
      <c r="L31" s="35"/>
    </row>
    <row r="32" spans="1:12" x14ac:dyDescent="0.2">
      <c r="A32" s="32"/>
      <c r="B32" s="33"/>
      <c r="C32" s="34" t="s">
        <v>31</v>
      </c>
      <c r="D32" s="26">
        <v>2</v>
      </c>
      <c r="E32" s="27">
        <v>43750</v>
      </c>
      <c r="F32" s="26"/>
      <c r="G32" s="138">
        <v>50000</v>
      </c>
      <c r="H32" s="26">
        <v>1</v>
      </c>
      <c r="I32" s="26">
        <v>10</v>
      </c>
      <c r="J32" s="27">
        <f t="shared" ref="J32:J39" si="6">(D32*E32+G32)*H32</f>
        <v>137500</v>
      </c>
      <c r="K32" s="27">
        <f t="shared" ref="K32:K39" si="7">J32*I32</f>
        <v>1375000</v>
      </c>
      <c r="L32" s="26"/>
    </row>
    <row r="33" spans="1:12" x14ac:dyDescent="0.2">
      <c r="A33" s="23"/>
      <c r="B33" s="36"/>
      <c r="C33" s="36" t="s">
        <v>32</v>
      </c>
      <c r="D33" s="26">
        <v>0</v>
      </c>
      <c r="E33" s="27">
        <v>43750</v>
      </c>
      <c r="F33" s="26"/>
      <c r="G33" s="30">
        <v>0</v>
      </c>
      <c r="H33" s="26">
        <v>1</v>
      </c>
      <c r="I33" s="26">
        <v>0</v>
      </c>
      <c r="J33" s="27">
        <f t="shared" si="6"/>
        <v>0</v>
      </c>
      <c r="K33" s="27">
        <f t="shared" si="7"/>
        <v>0</v>
      </c>
      <c r="L33" s="26"/>
    </row>
    <row r="34" spans="1:12" ht="38.25" x14ac:dyDescent="0.2">
      <c r="A34" s="33">
        <v>3</v>
      </c>
      <c r="B34" s="33" t="s">
        <v>36</v>
      </c>
      <c r="C34" s="36"/>
      <c r="D34" s="26">
        <v>8</v>
      </c>
      <c r="E34" s="27">
        <v>43750</v>
      </c>
      <c r="F34" s="26"/>
      <c r="G34" s="30">
        <v>0</v>
      </c>
      <c r="H34" s="26">
        <v>1</v>
      </c>
      <c r="I34" s="26">
        <v>10</v>
      </c>
      <c r="J34" s="27">
        <f t="shared" si="6"/>
        <v>350000</v>
      </c>
      <c r="K34" s="27">
        <f t="shared" si="7"/>
        <v>3500000</v>
      </c>
      <c r="L34" s="26"/>
    </row>
    <row r="35" spans="1:12" x14ac:dyDescent="0.2">
      <c r="A35" s="33">
        <v>4</v>
      </c>
      <c r="B35" s="33" t="s">
        <v>37</v>
      </c>
      <c r="C35" s="36"/>
      <c r="D35" s="37">
        <v>0</v>
      </c>
      <c r="E35" s="27">
        <v>43750</v>
      </c>
      <c r="F35" s="37">
        <v>0</v>
      </c>
      <c r="G35" s="30">
        <v>0</v>
      </c>
      <c r="H35" s="37">
        <v>0</v>
      </c>
      <c r="I35" s="37">
        <v>0</v>
      </c>
      <c r="J35" s="27">
        <f t="shared" si="6"/>
        <v>0</v>
      </c>
      <c r="K35" s="27">
        <f t="shared" si="7"/>
        <v>0</v>
      </c>
      <c r="L35" s="26"/>
    </row>
    <row r="36" spans="1:12" x14ac:dyDescent="0.2">
      <c r="A36" s="32">
        <v>5</v>
      </c>
      <c r="B36" s="38" t="s">
        <v>21</v>
      </c>
      <c r="C36" s="48">
        <v>0</v>
      </c>
      <c r="D36" s="39">
        <v>0</v>
      </c>
      <c r="E36" s="27">
        <v>43750</v>
      </c>
      <c r="F36" s="40">
        <v>0</v>
      </c>
      <c r="G36" s="40">
        <v>0</v>
      </c>
      <c r="H36" s="30">
        <v>1</v>
      </c>
      <c r="I36" s="30">
        <v>10</v>
      </c>
      <c r="J36" s="27">
        <f t="shared" si="6"/>
        <v>0</v>
      </c>
      <c r="K36" s="27">
        <f t="shared" si="7"/>
        <v>0</v>
      </c>
      <c r="L36" s="41"/>
    </row>
    <row r="37" spans="1:12" x14ac:dyDescent="0.2">
      <c r="A37" s="32">
        <v>6</v>
      </c>
      <c r="B37" s="38" t="s">
        <v>23</v>
      </c>
      <c r="C37" s="34" t="s">
        <v>30</v>
      </c>
      <c r="D37" s="26">
        <v>24</v>
      </c>
      <c r="E37" s="27">
        <v>43750</v>
      </c>
      <c r="F37" s="40">
        <v>0</v>
      </c>
      <c r="G37" s="42"/>
      <c r="H37" s="27">
        <v>1</v>
      </c>
      <c r="I37" s="27">
        <v>0</v>
      </c>
      <c r="J37" s="27">
        <f t="shared" si="6"/>
        <v>1050000</v>
      </c>
      <c r="K37" s="27">
        <f t="shared" si="7"/>
        <v>0</v>
      </c>
      <c r="L37" s="41"/>
    </row>
    <row r="38" spans="1:12" x14ac:dyDescent="0.2">
      <c r="A38" s="32"/>
      <c r="B38" s="38"/>
      <c r="C38" s="34" t="s">
        <v>31</v>
      </c>
      <c r="D38" s="26">
        <v>2</v>
      </c>
      <c r="E38" s="27">
        <v>43750</v>
      </c>
      <c r="F38" s="40">
        <v>0</v>
      </c>
      <c r="G38" s="42"/>
      <c r="H38" s="27">
        <v>1</v>
      </c>
      <c r="I38" s="27">
        <v>10</v>
      </c>
      <c r="J38" s="27">
        <f t="shared" si="6"/>
        <v>87500</v>
      </c>
      <c r="K38" s="27">
        <f t="shared" si="7"/>
        <v>875000</v>
      </c>
      <c r="L38" s="41"/>
    </row>
    <row r="39" spans="1:12" x14ac:dyDescent="0.2">
      <c r="A39" s="23"/>
      <c r="B39" s="43"/>
      <c r="C39" s="36" t="s">
        <v>32</v>
      </c>
      <c r="D39" s="26">
        <v>1</v>
      </c>
      <c r="E39" s="27">
        <v>43750</v>
      </c>
      <c r="F39" s="30">
        <v>0</v>
      </c>
      <c r="G39" s="27"/>
      <c r="H39" s="27">
        <v>1</v>
      </c>
      <c r="I39" s="27">
        <v>0</v>
      </c>
      <c r="J39" s="27">
        <f t="shared" si="6"/>
        <v>43750</v>
      </c>
      <c r="K39" s="27">
        <f t="shared" si="7"/>
        <v>0</v>
      </c>
      <c r="L39" s="29"/>
    </row>
    <row r="40" spans="1:12" x14ac:dyDescent="0.2">
      <c r="A40" s="44"/>
      <c r="B40" s="24"/>
      <c r="C40" s="45" t="s">
        <v>24</v>
      </c>
      <c r="D40" s="46"/>
      <c r="E40" s="27"/>
      <c r="F40" s="28"/>
      <c r="G40" s="28"/>
      <c r="H40" s="28"/>
      <c r="I40" s="28"/>
      <c r="J40" s="42">
        <f>SUM(J29:J39)</f>
        <v>2193750</v>
      </c>
      <c r="K40" s="42">
        <f>SUM(K29:K39)</f>
        <v>11000000</v>
      </c>
      <c r="L40" s="41"/>
    </row>
    <row r="41" spans="1:12" x14ac:dyDescent="0.2">
      <c r="A41" s="49"/>
      <c r="B41" s="50"/>
      <c r="C41" s="51"/>
      <c r="D41" s="52"/>
      <c r="E41" s="53"/>
      <c r="F41" s="54"/>
      <c r="G41" s="54"/>
      <c r="H41" s="54"/>
      <c r="I41" s="54"/>
      <c r="J41" s="55"/>
      <c r="K41" s="55"/>
      <c r="L41" s="56"/>
    </row>
    <row r="42" spans="1:12" x14ac:dyDescent="0.2">
      <c r="A42" s="49"/>
      <c r="B42" s="136" t="s">
        <v>34</v>
      </c>
      <c r="C42" s="136"/>
      <c r="D42" s="52"/>
      <c r="E42" s="53"/>
      <c r="F42" s="54"/>
      <c r="G42" s="54"/>
      <c r="H42" s="54"/>
      <c r="I42" s="54"/>
      <c r="J42" s="55"/>
      <c r="K42" s="55">
        <f>K24-K40</f>
        <v>875000</v>
      </c>
      <c r="L42" s="56"/>
    </row>
    <row r="44" spans="1:12" x14ac:dyDescent="0.2">
      <c r="A44" s="57"/>
      <c r="B44" s="57"/>
      <c r="C44" s="57"/>
      <c r="D44" s="57"/>
      <c r="E44" s="57"/>
      <c r="F44" s="57" t="s">
        <v>35</v>
      </c>
      <c r="G44" s="57"/>
      <c r="H44" s="57"/>
      <c r="I44" s="58"/>
      <c r="J44" s="57"/>
      <c r="K44" s="57"/>
      <c r="L44" s="57"/>
    </row>
    <row r="45" spans="1:12" x14ac:dyDescent="0.2">
      <c r="A45" s="57"/>
      <c r="B45" s="57"/>
      <c r="C45" s="57"/>
      <c r="D45" s="57"/>
      <c r="E45" s="57"/>
      <c r="F45" s="57"/>
      <c r="G45" s="57"/>
      <c r="H45" s="57"/>
      <c r="I45" s="58"/>
      <c r="J45" s="57"/>
      <c r="K45" s="57"/>
      <c r="L45" s="57"/>
    </row>
    <row r="46" spans="1:12" x14ac:dyDescent="0.2">
      <c r="A46" s="57"/>
      <c r="B46" s="57"/>
      <c r="C46" s="57"/>
      <c r="D46" s="57"/>
      <c r="E46" s="57"/>
      <c r="F46" s="57"/>
      <c r="G46" s="57"/>
      <c r="H46" s="57"/>
      <c r="I46" s="58"/>
      <c r="J46" s="57"/>
      <c r="K46" s="57"/>
      <c r="L46" s="57"/>
    </row>
    <row r="47" spans="1:12" x14ac:dyDescent="0.2">
      <c r="A47" s="57"/>
      <c r="B47" s="57"/>
      <c r="C47" s="57"/>
      <c r="D47" s="57"/>
      <c r="E47" s="57"/>
      <c r="F47" s="57"/>
      <c r="G47" s="57"/>
      <c r="H47" s="57"/>
      <c r="I47" s="58"/>
      <c r="J47" s="57"/>
      <c r="K47" s="57"/>
      <c r="L47" s="57"/>
    </row>
    <row r="48" spans="1:12" x14ac:dyDescent="0.2">
      <c r="A48" s="57"/>
      <c r="B48" s="57"/>
      <c r="C48" s="57"/>
      <c r="D48" s="57"/>
      <c r="E48" s="57"/>
      <c r="F48" s="57"/>
      <c r="G48" s="57"/>
      <c r="H48" s="57"/>
      <c r="I48" s="58"/>
      <c r="J48" s="57"/>
      <c r="K48" s="57"/>
      <c r="L48" s="57"/>
    </row>
    <row r="49" spans="1:12" x14ac:dyDescent="0.2">
      <c r="A49" s="57"/>
      <c r="B49" s="57"/>
      <c r="C49" s="57"/>
      <c r="D49" s="57"/>
      <c r="E49" s="57"/>
      <c r="F49" s="57"/>
      <c r="G49" s="57"/>
      <c r="H49" s="57"/>
      <c r="I49" s="58"/>
      <c r="J49" s="57"/>
      <c r="K49" s="57"/>
      <c r="L49" s="57"/>
    </row>
    <row r="50" spans="1:12" x14ac:dyDescent="0.2">
      <c r="A50" s="57"/>
      <c r="B50" s="57"/>
      <c r="C50" s="57"/>
      <c r="D50" s="57"/>
      <c r="E50" s="57"/>
      <c r="F50" s="57"/>
      <c r="G50" s="57"/>
      <c r="H50" s="57"/>
      <c r="I50" s="58"/>
      <c r="J50" s="57"/>
      <c r="K50" s="57"/>
      <c r="L50" s="57"/>
    </row>
    <row r="51" spans="1:12" x14ac:dyDescent="0.2">
      <c r="A51" s="57"/>
      <c r="B51" s="57"/>
      <c r="C51" s="57"/>
      <c r="D51" s="57"/>
      <c r="E51" s="57"/>
      <c r="F51" s="57"/>
      <c r="G51" s="57"/>
      <c r="H51" s="57"/>
      <c r="I51" s="58"/>
      <c r="J51" s="57"/>
      <c r="K51" s="57"/>
      <c r="L51" s="57"/>
    </row>
    <row r="52" spans="1:12" x14ac:dyDescent="0.2">
      <c r="A52" s="57"/>
      <c r="B52" s="57"/>
      <c r="C52" s="57"/>
      <c r="D52" s="57"/>
      <c r="E52" s="57"/>
      <c r="F52" s="57"/>
      <c r="G52" s="57"/>
      <c r="H52" s="57"/>
      <c r="I52" s="58"/>
      <c r="J52" s="57"/>
      <c r="K52" s="57"/>
      <c r="L52" s="57"/>
    </row>
    <row r="53" spans="1:12" x14ac:dyDescent="0.2">
      <c r="A53" s="57"/>
      <c r="B53" s="57"/>
      <c r="C53" s="57"/>
      <c r="D53" s="57"/>
      <c r="E53" s="57"/>
      <c r="F53" s="57"/>
      <c r="G53" s="57"/>
      <c r="H53" s="57"/>
      <c r="I53" s="58"/>
      <c r="J53" s="57"/>
      <c r="K53" s="57"/>
      <c r="L53" s="57"/>
    </row>
    <row r="54" spans="1:12" x14ac:dyDescent="0.2">
      <c r="A54" s="57"/>
      <c r="B54" s="57"/>
      <c r="C54" s="57"/>
      <c r="D54" s="57"/>
      <c r="E54" s="57"/>
      <c r="F54" s="57"/>
      <c r="G54" s="57"/>
      <c r="H54" s="57"/>
      <c r="I54" s="58"/>
      <c r="J54" s="57"/>
      <c r="K54" s="57"/>
      <c r="L54" s="57"/>
    </row>
    <row r="55" spans="1:12" ht="6" customHeight="1" x14ac:dyDescent="0.2">
      <c r="A55" s="57"/>
      <c r="B55" s="57"/>
      <c r="C55" s="57"/>
      <c r="D55" s="57"/>
      <c r="E55" s="57"/>
      <c r="F55" s="57"/>
      <c r="G55" s="57"/>
      <c r="H55" s="57"/>
      <c r="I55" s="58"/>
      <c r="J55" s="57"/>
      <c r="K55" s="57"/>
      <c r="L55" s="57"/>
    </row>
    <row r="56" spans="1:12" ht="2.25" hidden="1" customHeight="1" x14ac:dyDescent="0.2">
      <c r="A56" s="57"/>
      <c r="B56" s="57"/>
      <c r="C56" s="57"/>
      <c r="D56" s="57"/>
      <c r="E56" s="57"/>
      <c r="F56" s="57"/>
      <c r="G56" s="57"/>
      <c r="H56" s="57"/>
      <c r="I56" s="58"/>
      <c r="J56" s="57"/>
      <c r="K56" s="57"/>
      <c r="L56" s="57"/>
    </row>
    <row r="57" spans="1:12" hidden="1" x14ac:dyDescent="0.2">
      <c r="A57" s="57"/>
      <c r="B57" s="57"/>
      <c r="C57" s="57"/>
      <c r="D57" s="57"/>
      <c r="E57" s="57"/>
      <c r="F57" s="57"/>
      <c r="G57" s="57"/>
      <c r="H57" s="57"/>
      <c r="I57" s="58"/>
      <c r="J57" s="57"/>
      <c r="K57" s="57"/>
      <c r="L57" s="57"/>
    </row>
    <row r="58" spans="1:12" hidden="1" x14ac:dyDescent="0.2">
      <c r="A58" s="57"/>
      <c r="B58" s="57"/>
      <c r="C58" s="57"/>
      <c r="D58" s="57"/>
      <c r="E58" s="57"/>
      <c r="F58" s="57"/>
      <c r="G58" s="57"/>
      <c r="H58" s="57"/>
      <c r="I58" s="58"/>
      <c r="J58" s="57"/>
      <c r="K58" s="57"/>
      <c r="L58" s="57"/>
    </row>
    <row r="59" spans="1:12" hidden="1" x14ac:dyDescent="0.2">
      <c r="A59" s="57"/>
      <c r="B59" s="57"/>
      <c r="C59" s="57"/>
      <c r="D59" s="57"/>
      <c r="E59" s="57"/>
      <c r="F59" s="57"/>
      <c r="G59" s="57"/>
      <c r="H59" s="57"/>
      <c r="I59" s="58"/>
      <c r="J59" s="57"/>
      <c r="K59" s="57"/>
      <c r="L59" s="57"/>
    </row>
    <row r="60" spans="1:12" hidden="1" x14ac:dyDescent="0.2">
      <c r="A60" s="57"/>
      <c r="B60" s="57"/>
      <c r="C60" s="57"/>
      <c r="D60" s="57"/>
      <c r="E60" s="57"/>
      <c r="F60" s="57"/>
      <c r="G60" s="57"/>
      <c r="H60" s="57"/>
      <c r="I60" s="58"/>
      <c r="J60" s="57"/>
      <c r="K60" s="57"/>
      <c r="L60" s="57"/>
    </row>
    <row r="61" spans="1:12" hidden="1" x14ac:dyDescent="0.2">
      <c r="A61" s="57"/>
      <c r="B61" s="57"/>
      <c r="C61" s="57"/>
      <c r="D61" s="57"/>
      <c r="E61" s="57"/>
      <c r="F61" s="57"/>
      <c r="G61" s="57"/>
      <c r="H61" s="57"/>
      <c r="I61" s="58"/>
      <c r="J61" s="57"/>
      <c r="K61" s="59"/>
      <c r="L61" s="59"/>
    </row>
    <row r="62" spans="1:12" hidden="1" x14ac:dyDescent="0.2">
      <c r="A62" s="57"/>
      <c r="B62" s="57"/>
      <c r="C62" s="57"/>
      <c r="D62" s="57"/>
      <c r="E62" s="57"/>
      <c r="F62" s="57"/>
      <c r="G62" s="57"/>
      <c r="H62" s="57"/>
      <c r="I62" s="58"/>
      <c r="J62" s="57"/>
      <c r="K62" s="59"/>
      <c r="L62" s="59"/>
    </row>
    <row r="63" spans="1:12" ht="2.25" hidden="1" customHeight="1" x14ac:dyDescent="0.2">
      <c r="A63" s="57"/>
      <c r="B63" s="57"/>
      <c r="C63" s="57"/>
      <c r="D63" s="57"/>
      <c r="E63" s="57"/>
      <c r="F63" s="57"/>
      <c r="G63" s="57"/>
      <c r="H63" s="57"/>
      <c r="I63" s="58"/>
      <c r="J63" s="57"/>
      <c r="K63" s="59"/>
      <c r="L63" s="59"/>
    </row>
    <row r="64" spans="1:12" x14ac:dyDescent="0.2">
      <c r="A64" s="8" t="s">
        <v>26</v>
      </c>
      <c r="B64" s="137" t="s">
        <v>27</v>
      </c>
      <c r="C64" s="137"/>
      <c r="D64" s="137"/>
      <c r="E64" s="137"/>
      <c r="F64" s="137"/>
      <c r="G64" s="137"/>
      <c r="H64" s="137"/>
      <c r="I64" s="137"/>
      <c r="J64" s="137"/>
      <c r="K64" s="137"/>
      <c r="L64" s="137"/>
    </row>
    <row r="65" spans="1:12" x14ac:dyDescent="0.2">
      <c r="A65" s="57"/>
      <c r="B65" s="57"/>
      <c r="C65" s="57"/>
      <c r="D65" s="57"/>
      <c r="E65" s="57"/>
      <c r="F65" s="57"/>
      <c r="G65" s="57"/>
      <c r="H65" s="57"/>
      <c r="I65" s="58"/>
      <c r="J65" s="57"/>
      <c r="K65" s="59"/>
      <c r="L65" s="59"/>
    </row>
    <row r="66" spans="1:12" x14ac:dyDescent="0.2">
      <c r="A66" s="57"/>
      <c r="B66" s="57"/>
      <c r="C66" s="57"/>
      <c r="D66" s="57"/>
      <c r="E66" s="57"/>
      <c r="F66" s="57"/>
      <c r="G66" s="57"/>
      <c r="H66" s="57"/>
      <c r="I66" s="58"/>
      <c r="J66" s="57"/>
      <c r="K66" s="59"/>
      <c r="L66" s="59"/>
    </row>
    <row r="67" spans="1:12" x14ac:dyDescent="0.2">
      <c r="A67" s="57"/>
      <c r="B67" s="57"/>
      <c r="C67" s="57"/>
      <c r="D67" s="57"/>
      <c r="E67" s="57"/>
      <c r="F67" s="57"/>
      <c r="G67" s="57"/>
      <c r="H67" s="57"/>
      <c r="I67" s="58"/>
      <c r="J67" s="57"/>
      <c r="K67" s="59"/>
      <c r="L67" s="59"/>
    </row>
    <row r="68" spans="1:12" x14ac:dyDescent="0.2">
      <c r="A68" s="57"/>
      <c r="B68" s="57"/>
      <c r="C68" s="57"/>
      <c r="D68" s="57"/>
      <c r="E68" s="57"/>
      <c r="F68" s="57"/>
      <c r="G68" s="57"/>
      <c r="H68" s="57"/>
      <c r="I68" s="58"/>
      <c r="J68" s="57"/>
      <c r="K68" s="59"/>
      <c r="L68" s="59"/>
    </row>
    <row r="69" spans="1:12" x14ac:dyDescent="0.2">
      <c r="A69" s="57"/>
      <c r="B69" s="57"/>
      <c r="C69" s="57"/>
      <c r="D69" s="57"/>
      <c r="E69" s="57"/>
      <c r="F69" s="57"/>
      <c r="G69" s="57"/>
      <c r="H69" s="57"/>
      <c r="I69" s="58"/>
      <c r="J69" s="57"/>
      <c r="K69" s="59"/>
      <c r="L69" s="59"/>
    </row>
    <row r="70" spans="1:12" x14ac:dyDescent="0.2">
      <c r="A70" s="57"/>
      <c r="B70" s="57"/>
      <c r="C70" s="57"/>
      <c r="D70" s="57"/>
      <c r="E70" s="57"/>
      <c r="F70" s="57"/>
      <c r="G70" s="57"/>
      <c r="H70" s="57"/>
      <c r="I70" s="58"/>
      <c r="J70" s="57"/>
      <c r="K70" s="60"/>
      <c r="L70" s="60"/>
    </row>
    <row r="71" spans="1:12" x14ac:dyDescent="0.2">
      <c r="A71" s="57"/>
      <c r="B71" s="57"/>
      <c r="C71" s="57"/>
      <c r="D71" s="57"/>
      <c r="E71" s="57"/>
      <c r="F71" s="57"/>
      <c r="G71" s="57"/>
      <c r="H71" s="57"/>
      <c r="I71" s="58"/>
      <c r="J71" s="57"/>
      <c r="K71" s="61">
        <v>3697500</v>
      </c>
      <c r="L71" s="60"/>
    </row>
    <row r="72" spans="1:12" x14ac:dyDescent="0.2">
      <c r="A72" s="57"/>
      <c r="B72" s="57"/>
      <c r="C72" s="57"/>
      <c r="D72" s="57"/>
      <c r="E72" s="57"/>
      <c r="F72" s="57"/>
      <c r="G72" s="57"/>
      <c r="H72" s="57"/>
      <c r="I72" s="58"/>
      <c r="J72" s="57"/>
      <c r="K72" s="61">
        <v>3665625</v>
      </c>
      <c r="L72" s="62"/>
    </row>
    <row r="73" spans="1:12" x14ac:dyDescent="0.2">
      <c r="A73" s="57"/>
      <c r="B73" s="57"/>
      <c r="C73" s="57"/>
      <c r="D73" s="57"/>
      <c r="E73" s="57"/>
      <c r="F73" s="57"/>
      <c r="G73" s="57"/>
      <c r="H73" s="57"/>
      <c r="I73" s="58"/>
      <c r="J73" s="57"/>
      <c r="K73" s="61">
        <v>31875</v>
      </c>
      <c r="L73" s="62">
        <v>8.6206896551724137E-3</v>
      </c>
    </row>
    <row r="74" spans="1:12" x14ac:dyDescent="0.2">
      <c r="A74" s="57"/>
      <c r="B74" s="57"/>
      <c r="C74" s="57"/>
      <c r="D74" s="57"/>
      <c r="E74" s="57"/>
      <c r="F74" s="57"/>
      <c r="G74" s="57"/>
      <c r="H74" s="57"/>
      <c r="I74" s="58"/>
      <c r="J74" s="57"/>
      <c r="K74" s="60"/>
      <c r="L74" s="62">
        <v>0.99137931034482762</v>
      </c>
    </row>
    <row r="82" spans="1:17" x14ac:dyDescent="0.2">
      <c r="Q82" s="4" t="s">
        <v>35</v>
      </c>
    </row>
    <row r="87" spans="1:17" x14ac:dyDescent="0.2">
      <c r="A87" s="133"/>
      <c r="B87" s="133"/>
      <c r="C87" s="133"/>
      <c r="D87" s="133"/>
      <c r="E87" s="133"/>
      <c r="F87" s="133"/>
      <c r="G87" s="133"/>
      <c r="H87" s="133"/>
      <c r="I87" s="133"/>
      <c r="J87" s="133"/>
      <c r="K87" s="133"/>
      <c r="L87" s="133"/>
    </row>
    <row r="88" spans="1:17" ht="12.75" customHeight="1" x14ac:dyDescent="0.2"/>
    <row r="91" spans="1:17" ht="50.25" customHeight="1" x14ac:dyDescent="0.2"/>
    <row r="92" spans="1:17" ht="122.25" customHeight="1" x14ac:dyDescent="0.2"/>
    <row r="93" spans="1:17" ht="26.25" customHeight="1" x14ac:dyDescent="0.2">
      <c r="A93" s="127" t="s">
        <v>40</v>
      </c>
      <c r="B93" s="127"/>
      <c r="C93" s="127"/>
      <c r="D93" s="127"/>
      <c r="E93" s="127"/>
      <c r="F93" s="127"/>
      <c r="G93" s="127"/>
      <c r="H93" s="127"/>
      <c r="I93" s="127"/>
      <c r="J93" s="127"/>
      <c r="K93" s="127"/>
      <c r="L93" s="127"/>
    </row>
    <row r="94" spans="1:17" x14ac:dyDescent="0.2">
      <c r="A94" s="8" t="s">
        <v>1</v>
      </c>
      <c r="B94" s="134" t="s">
        <v>2</v>
      </c>
      <c r="C94" s="134"/>
      <c r="D94" s="134"/>
      <c r="E94" s="134"/>
      <c r="F94" s="134"/>
      <c r="G94" s="134"/>
      <c r="H94" s="134"/>
      <c r="I94" s="134"/>
      <c r="J94" s="134"/>
      <c r="K94" s="134"/>
      <c r="L94" s="9"/>
    </row>
    <row r="95" spans="1:17" ht="89.25" x14ac:dyDescent="0.2">
      <c r="A95" s="10" t="s">
        <v>3</v>
      </c>
      <c r="B95" s="11" t="s">
        <v>4</v>
      </c>
      <c r="C95" s="11" t="s">
        <v>5</v>
      </c>
      <c r="D95" s="12" t="s">
        <v>6</v>
      </c>
      <c r="E95" s="13" t="s">
        <v>7</v>
      </c>
      <c r="F95" s="14" t="s">
        <v>8</v>
      </c>
      <c r="G95" s="15" t="s">
        <v>9</v>
      </c>
      <c r="H95" s="15" t="s">
        <v>10</v>
      </c>
      <c r="I95" s="15" t="s">
        <v>11</v>
      </c>
      <c r="J95" s="15" t="s">
        <v>12</v>
      </c>
      <c r="K95" s="15" t="s">
        <v>13</v>
      </c>
      <c r="L95" s="15" t="s">
        <v>14</v>
      </c>
    </row>
    <row r="96" spans="1:17" x14ac:dyDescent="0.2">
      <c r="A96" s="16">
        <v>1</v>
      </c>
      <c r="B96" s="17" t="s">
        <v>15</v>
      </c>
      <c r="C96" s="17"/>
      <c r="D96" s="18"/>
      <c r="E96" s="19"/>
      <c r="F96" s="20"/>
      <c r="G96" s="21"/>
      <c r="H96" s="21"/>
      <c r="I96" s="21"/>
      <c r="J96" s="21"/>
      <c r="K96" s="15"/>
      <c r="L96" s="22"/>
    </row>
    <row r="97" spans="1:12" ht="51" x14ac:dyDescent="0.2">
      <c r="A97" s="23">
        <v>1.1000000000000001</v>
      </c>
      <c r="B97" s="24" t="s">
        <v>16</v>
      </c>
      <c r="C97" s="25" t="s">
        <v>17</v>
      </c>
      <c r="D97" s="26">
        <v>8</v>
      </c>
      <c r="E97" s="27">
        <v>43750</v>
      </c>
      <c r="F97" s="28"/>
      <c r="G97" s="27"/>
      <c r="H97" s="27">
        <v>10</v>
      </c>
      <c r="I97" s="27">
        <v>2</v>
      </c>
      <c r="J97" s="27">
        <f>(D97*E97+G97)*H97</f>
        <v>3500000</v>
      </c>
      <c r="K97" s="27">
        <f t="shared" ref="K97:K98" si="8">J97*I97</f>
        <v>7000000</v>
      </c>
      <c r="L97" s="29"/>
    </row>
    <row r="98" spans="1:12" ht="25.5" x14ac:dyDescent="0.2">
      <c r="A98" s="23">
        <v>1.2</v>
      </c>
      <c r="B98" s="24" t="s">
        <v>18</v>
      </c>
      <c r="C98" s="25" t="s">
        <v>19</v>
      </c>
      <c r="D98" s="26">
        <v>6</v>
      </c>
      <c r="E98" s="27">
        <v>43750</v>
      </c>
      <c r="F98" s="28"/>
      <c r="G98" s="30">
        <v>0</v>
      </c>
      <c r="H98" s="27">
        <v>10</v>
      </c>
      <c r="I98" s="27">
        <v>2</v>
      </c>
      <c r="J98" s="27">
        <f t="shared" ref="J98" si="9">(D98*E98+G98)*H98</f>
        <v>2625000</v>
      </c>
      <c r="K98" s="27">
        <f t="shared" si="8"/>
        <v>5250000</v>
      </c>
      <c r="L98" s="31"/>
    </row>
    <row r="99" spans="1:12" ht="25.5" customHeight="1" x14ac:dyDescent="0.2">
      <c r="A99" s="32">
        <v>2</v>
      </c>
      <c r="B99" s="33" t="s">
        <v>20</v>
      </c>
      <c r="C99" s="34" t="s">
        <v>30</v>
      </c>
      <c r="D99" s="26">
        <v>24</v>
      </c>
      <c r="E99" s="27">
        <v>43750</v>
      </c>
      <c r="F99" s="28"/>
      <c r="G99" s="30">
        <v>0</v>
      </c>
      <c r="H99" s="27">
        <v>1</v>
      </c>
      <c r="I99" s="27">
        <v>10</v>
      </c>
      <c r="J99" s="27">
        <f>(D99*E99+G99)*H99</f>
        <v>1050000</v>
      </c>
      <c r="K99" s="27">
        <f>J99*I99</f>
        <v>10500000</v>
      </c>
      <c r="L99" s="35"/>
    </row>
    <row r="100" spans="1:12" x14ac:dyDescent="0.2">
      <c r="A100" s="32"/>
      <c r="B100" s="33"/>
      <c r="C100" s="34" t="s">
        <v>31</v>
      </c>
      <c r="D100" s="26">
        <v>12</v>
      </c>
      <c r="E100" s="27">
        <v>43750</v>
      </c>
      <c r="F100" s="26"/>
      <c r="G100" s="30">
        <v>0</v>
      </c>
      <c r="H100" s="26">
        <v>1</v>
      </c>
      <c r="I100" s="26">
        <v>10</v>
      </c>
      <c r="J100" s="27">
        <f t="shared" ref="J100:J107" si="10">(D100*E100+G100)*H100</f>
        <v>525000</v>
      </c>
      <c r="K100" s="27">
        <f t="shared" ref="K100:K107" si="11">J100*I100</f>
        <v>5250000</v>
      </c>
      <c r="L100" s="26"/>
    </row>
    <row r="101" spans="1:12" x14ac:dyDescent="0.2">
      <c r="A101" s="23"/>
      <c r="B101" s="36"/>
      <c r="C101" s="36" t="s">
        <v>32</v>
      </c>
      <c r="D101" s="26">
        <v>1</v>
      </c>
      <c r="E101" s="27">
        <v>43750</v>
      </c>
      <c r="F101" s="26"/>
      <c r="G101" s="30">
        <v>0</v>
      </c>
      <c r="H101" s="26">
        <v>1</v>
      </c>
      <c r="I101" s="26">
        <v>10</v>
      </c>
      <c r="J101" s="27">
        <f t="shared" si="10"/>
        <v>43750</v>
      </c>
      <c r="K101" s="27">
        <f t="shared" si="11"/>
        <v>437500</v>
      </c>
      <c r="L101" s="26"/>
    </row>
    <row r="102" spans="1:12" ht="38.25" x14ac:dyDescent="0.2">
      <c r="A102" s="33">
        <v>3</v>
      </c>
      <c r="B102" s="33" t="s">
        <v>36</v>
      </c>
      <c r="C102" s="36"/>
      <c r="D102" s="26">
        <v>8</v>
      </c>
      <c r="E102" s="27">
        <v>43750</v>
      </c>
      <c r="F102" s="26"/>
      <c r="G102" s="30">
        <v>0</v>
      </c>
      <c r="H102" s="26">
        <v>1</v>
      </c>
      <c r="I102" s="26">
        <v>30</v>
      </c>
      <c r="J102" s="27">
        <f t="shared" si="10"/>
        <v>350000</v>
      </c>
      <c r="K102" s="27">
        <f t="shared" si="11"/>
        <v>10500000</v>
      </c>
      <c r="L102" s="26"/>
    </row>
    <row r="103" spans="1:12" x14ac:dyDescent="0.2">
      <c r="A103" s="33">
        <v>4</v>
      </c>
      <c r="B103" s="33" t="s">
        <v>37</v>
      </c>
      <c r="C103" s="36"/>
      <c r="D103" s="37">
        <v>0</v>
      </c>
      <c r="E103" s="30">
        <v>0</v>
      </c>
      <c r="F103" s="37">
        <v>0</v>
      </c>
      <c r="G103" s="30">
        <v>0</v>
      </c>
      <c r="H103" s="37">
        <v>0</v>
      </c>
      <c r="I103" s="37">
        <v>0</v>
      </c>
      <c r="J103" s="27">
        <f t="shared" si="10"/>
        <v>0</v>
      </c>
      <c r="K103" s="27">
        <f t="shared" si="11"/>
        <v>0</v>
      </c>
      <c r="L103" s="26"/>
    </row>
    <row r="104" spans="1:12" x14ac:dyDescent="0.2">
      <c r="A104" s="32">
        <v>5</v>
      </c>
      <c r="B104" s="38" t="s">
        <v>21</v>
      </c>
      <c r="C104" s="36" t="s">
        <v>22</v>
      </c>
      <c r="D104" s="39">
        <v>0</v>
      </c>
      <c r="E104" s="40">
        <v>0</v>
      </c>
      <c r="F104" s="40">
        <v>0</v>
      </c>
      <c r="G104" s="40">
        <v>0</v>
      </c>
      <c r="H104" s="30">
        <v>5</v>
      </c>
      <c r="I104" s="30">
        <v>2</v>
      </c>
      <c r="J104" s="27">
        <f t="shared" si="10"/>
        <v>0</v>
      </c>
      <c r="K104" s="27">
        <f t="shared" si="11"/>
        <v>0</v>
      </c>
      <c r="L104" s="41"/>
    </row>
    <row r="105" spans="1:12" x14ac:dyDescent="0.2">
      <c r="A105" s="32">
        <v>6</v>
      </c>
      <c r="B105" s="38" t="s">
        <v>23</v>
      </c>
      <c r="C105" s="34" t="s">
        <v>30</v>
      </c>
      <c r="D105" s="26">
        <v>24</v>
      </c>
      <c r="E105" s="27">
        <v>43750</v>
      </c>
      <c r="F105" s="40">
        <v>0</v>
      </c>
      <c r="G105" s="42"/>
      <c r="H105" s="27">
        <v>1</v>
      </c>
      <c r="I105" s="27">
        <v>10</v>
      </c>
      <c r="J105" s="27">
        <f t="shared" si="10"/>
        <v>1050000</v>
      </c>
      <c r="K105" s="27">
        <f t="shared" si="11"/>
        <v>10500000</v>
      </c>
      <c r="L105" s="41"/>
    </row>
    <row r="106" spans="1:12" x14ac:dyDescent="0.2">
      <c r="A106" s="32"/>
      <c r="B106" s="38"/>
      <c r="C106" s="34" t="s">
        <v>31</v>
      </c>
      <c r="D106" s="26">
        <v>12</v>
      </c>
      <c r="E106" s="27">
        <v>43750</v>
      </c>
      <c r="F106" s="40">
        <v>0</v>
      </c>
      <c r="G106" s="42"/>
      <c r="H106" s="27">
        <v>1</v>
      </c>
      <c r="I106" s="27">
        <v>10</v>
      </c>
      <c r="J106" s="27">
        <f t="shared" si="10"/>
        <v>525000</v>
      </c>
      <c r="K106" s="27">
        <f t="shared" si="11"/>
        <v>5250000</v>
      </c>
      <c r="L106" s="41"/>
    </row>
    <row r="107" spans="1:12" x14ac:dyDescent="0.2">
      <c r="A107" s="23"/>
      <c r="B107" s="43"/>
      <c r="C107" s="36" t="s">
        <v>32</v>
      </c>
      <c r="D107" s="26">
        <v>1</v>
      </c>
      <c r="E107" s="27">
        <v>43750</v>
      </c>
      <c r="F107" s="30">
        <v>0</v>
      </c>
      <c r="G107" s="27"/>
      <c r="H107" s="27">
        <v>1</v>
      </c>
      <c r="I107" s="27">
        <v>10</v>
      </c>
      <c r="J107" s="27">
        <f t="shared" si="10"/>
        <v>43750</v>
      </c>
      <c r="K107" s="27">
        <f t="shared" si="11"/>
        <v>437500</v>
      </c>
      <c r="L107" s="29"/>
    </row>
    <row r="108" spans="1:12" x14ac:dyDescent="0.2">
      <c r="A108" s="44"/>
      <c r="B108" s="24"/>
      <c r="C108" s="45" t="s">
        <v>24</v>
      </c>
      <c r="D108" s="46"/>
      <c r="E108" s="27"/>
      <c r="F108" s="28"/>
      <c r="G108" s="28"/>
      <c r="H108" s="28"/>
      <c r="I108" s="28"/>
      <c r="J108" s="42">
        <f>SUM(J97:J107)</f>
        <v>9712500</v>
      </c>
      <c r="K108" s="42">
        <f>SUM(K97:K107)</f>
        <v>55125000</v>
      </c>
      <c r="L108" s="41"/>
    </row>
    <row r="109" spans="1:12" ht="126.75" customHeight="1" x14ac:dyDescent="0.2">
      <c r="A109" s="8"/>
      <c r="B109" s="47"/>
      <c r="C109" s="47"/>
      <c r="D109" s="47"/>
      <c r="E109" s="47"/>
      <c r="F109" s="47"/>
      <c r="G109" s="47"/>
      <c r="H109" s="47"/>
      <c r="I109" s="47"/>
      <c r="J109" s="47"/>
      <c r="K109" s="47"/>
      <c r="L109" s="9"/>
    </row>
    <row r="110" spans="1:12" x14ac:dyDescent="0.2">
      <c r="A110" s="8" t="s">
        <v>25</v>
      </c>
      <c r="B110" s="47" t="s">
        <v>33</v>
      </c>
      <c r="C110" s="47"/>
      <c r="D110" s="47"/>
      <c r="E110" s="47"/>
      <c r="F110" s="47"/>
      <c r="G110" s="47"/>
      <c r="H110" s="47"/>
      <c r="I110" s="47"/>
      <c r="J110" s="47"/>
      <c r="K110" s="47"/>
      <c r="L110" s="9"/>
    </row>
    <row r="111" spans="1:12" ht="89.25" x14ac:dyDescent="0.2">
      <c r="A111" s="10" t="s">
        <v>3</v>
      </c>
      <c r="B111" s="11" t="s">
        <v>4</v>
      </c>
      <c r="C111" s="11" t="s">
        <v>5</v>
      </c>
      <c r="D111" s="12" t="s">
        <v>6</v>
      </c>
      <c r="E111" s="13" t="s">
        <v>7</v>
      </c>
      <c r="F111" s="14" t="s">
        <v>8</v>
      </c>
      <c r="G111" s="15" t="s">
        <v>9</v>
      </c>
      <c r="H111" s="15" t="s">
        <v>10</v>
      </c>
      <c r="I111" s="15" t="s">
        <v>11</v>
      </c>
      <c r="J111" s="15" t="s">
        <v>12</v>
      </c>
      <c r="K111" s="15" t="s">
        <v>13</v>
      </c>
      <c r="L111" s="15" t="s">
        <v>14</v>
      </c>
    </row>
    <row r="112" spans="1:12" x14ac:dyDescent="0.2">
      <c r="A112" s="16">
        <v>1</v>
      </c>
      <c r="B112" s="17" t="s">
        <v>15</v>
      </c>
      <c r="C112" s="17"/>
      <c r="D112" s="18"/>
      <c r="E112" s="19"/>
      <c r="F112" s="20"/>
      <c r="G112" s="21"/>
      <c r="H112" s="21"/>
      <c r="I112" s="21"/>
      <c r="J112" s="21"/>
      <c r="K112" s="15"/>
      <c r="L112" s="22"/>
    </row>
    <row r="113" spans="1:12" ht="51" x14ac:dyDescent="0.2">
      <c r="A113" s="23">
        <v>1.1000000000000001</v>
      </c>
      <c r="B113" s="24" t="s">
        <v>16</v>
      </c>
      <c r="C113" s="25" t="s">
        <v>17</v>
      </c>
      <c r="D113" s="26">
        <v>8</v>
      </c>
      <c r="E113" s="27">
        <v>43750</v>
      </c>
      <c r="F113" s="28"/>
      <c r="G113" s="27"/>
      <c r="H113" s="27">
        <v>10</v>
      </c>
      <c r="I113" s="27">
        <v>2</v>
      </c>
      <c r="J113" s="27">
        <f>(D113*E113+G113)*H113</f>
        <v>3500000</v>
      </c>
      <c r="K113" s="27">
        <f t="shared" ref="K113:K114" si="12">J113*I113</f>
        <v>7000000</v>
      </c>
      <c r="L113" s="29"/>
    </row>
    <row r="114" spans="1:12" ht="25.5" x14ac:dyDescent="0.2">
      <c r="A114" s="23">
        <v>1.2</v>
      </c>
      <c r="B114" s="24" t="s">
        <v>18</v>
      </c>
      <c r="C114" s="25" t="s">
        <v>19</v>
      </c>
      <c r="D114" s="26">
        <v>4</v>
      </c>
      <c r="E114" s="27">
        <v>43750</v>
      </c>
      <c r="F114" s="28"/>
      <c r="G114" s="30">
        <v>0</v>
      </c>
      <c r="H114" s="27">
        <v>10</v>
      </c>
      <c r="I114" s="27">
        <v>2</v>
      </c>
      <c r="J114" s="27">
        <f t="shared" ref="J114" si="13">(D114*E114+G114)*H114</f>
        <v>1750000</v>
      </c>
      <c r="K114" s="27">
        <f t="shared" si="12"/>
        <v>3500000</v>
      </c>
      <c r="L114" s="31"/>
    </row>
    <row r="115" spans="1:12" x14ac:dyDescent="0.2">
      <c r="A115" s="32">
        <v>2</v>
      </c>
      <c r="B115" s="33" t="s">
        <v>20</v>
      </c>
      <c r="C115" s="34" t="s">
        <v>30</v>
      </c>
      <c r="D115" s="26">
        <v>24</v>
      </c>
      <c r="E115" s="27">
        <v>43750</v>
      </c>
      <c r="F115" s="28"/>
      <c r="G115" s="30">
        <v>0</v>
      </c>
      <c r="H115" s="27">
        <v>1</v>
      </c>
      <c r="I115" s="27">
        <v>10</v>
      </c>
      <c r="J115" s="27">
        <f>(D115*E115+G115)*H115</f>
        <v>1050000</v>
      </c>
      <c r="K115" s="27">
        <f>J115*I115</f>
        <v>10500000</v>
      </c>
      <c r="L115" s="35"/>
    </row>
    <row r="116" spans="1:12" x14ac:dyDescent="0.2">
      <c r="A116" s="32"/>
      <c r="B116" s="33"/>
      <c r="C116" s="34" t="s">
        <v>31</v>
      </c>
      <c r="D116" s="26">
        <v>12</v>
      </c>
      <c r="E116" s="27">
        <v>43750</v>
      </c>
      <c r="F116" s="26"/>
      <c r="G116" s="30">
        <v>0</v>
      </c>
      <c r="H116" s="26">
        <v>1</v>
      </c>
      <c r="I116" s="26">
        <v>10</v>
      </c>
      <c r="J116" s="27">
        <f t="shared" ref="J116:J123" si="14">(D116*E116+G116)*H116</f>
        <v>525000</v>
      </c>
      <c r="K116" s="27">
        <f t="shared" ref="K116:K123" si="15">J116*I116</f>
        <v>5250000</v>
      </c>
      <c r="L116" s="26"/>
    </row>
    <row r="117" spans="1:12" x14ac:dyDescent="0.2">
      <c r="A117" s="23"/>
      <c r="B117" s="36"/>
      <c r="C117" s="36" t="s">
        <v>32</v>
      </c>
      <c r="D117" s="26">
        <v>1</v>
      </c>
      <c r="E117" s="27">
        <v>43750</v>
      </c>
      <c r="F117" s="26"/>
      <c r="G117" s="30">
        <v>0</v>
      </c>
      <c r="H117" s="26">
        <v>1</v>
      </c>
      <c r="I117" s="26">
        <v>10</v>
      </c>
      <c r="J117" s="27">
        <f t="shared" si="14"/>
        <v>43750</v>
      </c>
      <c r="K117" s="27">
        <f t="shared" si="15"/>
        <v>437500</v>
      </c>
      <c r="L117" s="26"/>
    </row>
    <row r="118" spans="1:12" ht="38.25" x14ac:dyDescent="0.2">
      <c r="A118" s="33">
        <v>3</v>
      </c>
      <c r="B118" s="33" t="s">
        <v>36</v>
      </c>
      <c r="C118" s="36"/>
      <c r="D118" s="26">
        <v>8</v>
      </c>
      <c r="E118" s="27">
        <v>43750</v>
      </c>
      <c r="F118" s="26"/>
      <c r="G118" s="30">
        <v>0</v>
      </c>
      <c r="H118" s="26">
        <v>1</v>
      </c>
      <c r="I118" s="26">
        <v>30</v>
      </c>
      <c r="J118" s="27">
        <f t="shared" si="14"/>
        <v>350000</v>
      </c>
      <c r="K118" s="27">
        <f t="shared" si="15"/>
        <v>10500000</v>
      </c>
      <c r="L118" s="26"/>
    </row>
    <row r="119" spans="1:12" x14ac:dyDescent="0.2">
      <c r="A119" s="33">
        <v>4</v>
      </c>
      <c r="B119" s="33" t="s">
        <v>37</v>
      </c>
      <c r="C119" s="36"/>
      <c r="D119" s="37">
        <v>0</v>
      </c>
      <c r="E119" s="27">
        <v>43750</v>
      </c>
      <c r="F119" s="37">
        <v>0</v>
      </c>
      <c r="G119" s="30">
        <v>0</v>
      </c>
      <c r="H119" s="37">
        <v>0</v>
      </c>
      <c r="I119" s="37">
        <v>0</v>
      </c>
      <c r="J119" s="27">
        <f t="shared" si="14"/>
        <v>0</v>
      </c>
      <c r="K119" s="27">
        <f t="shared" si="15"/>
        <v>0</v>
      </c>
      <c r="L119" s="26"/>
    </row>
    <row r="120" spans="1:12" x14ac:dyDescent="0.2">
      <c r="A120" s="32">
        <v>5</v>
      </c>
      <c r="B120" s="38" t="s">
        <v>21</v>
      </c>
      <c r="C120" s="48">
        <v>0</v>
      </c>
      <c r="D120" s="39">
        <v>0</v>
      </c>
      <c r="E120" s="27">
        <v>43750</v>
      </c>
      <c r="F120" s="40">
        <v>0</v>
      </c>
      <c r="G120" s="40">
        <v>0</v>
      </c>
      <c r="H120" s="30">
        <v>1</v>
      </c>
      <c r="I120" s="30">
        <v>30</v>
      </c>
      <c r="J120" s="27">
        <f t="shared" si="14"/>
        <v>0</v>
      </c>
      <c r="K120" s="27">
        <f t="shared" si="15"/>
        <v>0</v>
      </c>
      <c r="L120" s="41"/>
    </row>
    <row r="121" spans="1:12" x14ac:dyDescent="0.2">
      <c r="A121" s="32">
        <v>6</v>
      </c>
      <c r="B121" s="38" t="s">
        <v>23</v>
      </c>
      <c r="C121" s="34" t="s">
        <v>30</v>
      </c>
      <c r="D121" s="26">
        <v>24</v>
      </c>
      <c r="E121" s="27">
        <v>43750</v>
      </c>
      <c r="F121" s="40">
        <v>0</v>
      </c>
      <c r="G121" s="42"/>
      <c r="H121" s="27">
        <v>1</v>
      </c>
      <c r="I121" s="27">
        <v>10</v>
      </c>
      <c r="J121" s="27">
        <f t="shared" si="14"/>
        <v>1050000</v>
      </c>
      <c r="K121" s="27">
        <f t="shared" si="15"/>
        <v>10500000</v>
      </c>
      <c r="L121" s="41"/>
    </row>
    <row r="122" spans="1:12" x14ac:dyDescent="0.2">
      <c r="A122" s="32"/>
      <c r="B122" s="38"/>
      <c r="C122" s="34" t="s">
        <v>31</v>
      </c>
      <c r="D122" s="26">
        <v>12</v>
      </c>
      <c r="E122" s="27">
        <v>43750</v>
      </c>
      <c r="F122" s="40">
        <v>0</v>
      </c>
      <c r="G122" s="42"/>
      <c r="H122" s="27">
        <v>1</v>
      </c>
      <c r="I122" s="27">
        <v>10</v>
      </c>
      <c r="J122" s="27">
        <f t="shared" si="14"/>
        <v>525000</v>
      </c>
      <c r="K122" s="27">
        <f t="shared" si="15"/>
        <v>5250000</v>
      </c>
      <c r="L122" s="41"/>
    </row>
    <row r="123" spans="1:12" x14ac:dyDescent="0.2">
      <c r="A123" s="23"/>
      <c r="B123" s="43"/>
      <c r="C123" s="36" t="s">
        <v>32</v>
      </c>
      <c r="D123" s="26">
        <v>1</v>
      </c>
      <c r="E123" s="27">
        <v>43750</v>
      </c>
      <c r="F123" s="30">
        <v>0</v>
      </c>
      <c r="G123" s="27"/>
      <c r="H123" s="27">
        <v>1</v>
      </c>
      <c r="I123" s="27">
        <v>10</v>
      </c>
      <c r="J123" s="27">
        <f t="shared" si="14"/>
        <v>43750</v>
      </c>
      <c r="K123" s="27">
        <f t="shared" si="15"/>
        <v>437500</v>
      </c>
      <c r="L123" s="29"/>
    </row>
    <row r="124" spans="1:12" x14ac:dyDescent="0.2">
      <c r="A124" s="44"/>
      <c r="B124" s="24"/>
      <c r="C124" s="45" t="s">
        <v>24</v>
      </c>
      <c r="D124" s="46"/>
      <c r="E124" s="27"/>
      <c r="F124" s="28"/>
      <c r="G124" s="28"/>
      <c r="H124" s="28"/>
      <c r="I124" s="28"/>
      <c r="J124" s="42">
        <f>SUM(J113:J123)</f>
        <v>8837500</v>
      </c>
      <c r="K124" s="42">
        <f>SUM(K113:K123)</f>
        <v>53375000</v>
      </c>
      <c r="L124" s="41"/>
    </row>
    <row r="125" spans="1:12" x14ac:dyDescent="0.2">
      <c r="A125" s="49"/>
      <c r="B125" s="50"/>
      <c r="C125" s="51"/>
      <c r="D125" s="52"/>
      <c r="E125" s="53"/>
      <c r="F125" s="54"/>
      <c r="G125" s="54"/>
      <c r="H125" s="54"/>
      <c r="I125" s="54"/>
      <c r="J125" s="55"/>
      <c r="K125" s="55"/>
      <c r="L125" s="56"/>
    </row>
    <row r="126" spans="1:12" x14ac:dyDescent="0.2">
      <c r="A126" s="49"/>
      <c r="B126" s="49" t="s">
        <v>34</v>
      </c>
      <c r="C126" s="49"/>
      <c r="D126" s="52"/>
      <c r="E126" s="53"/>
      <c r="F126" s="54"/>
      <c r="G126" s="54"/>
      <c r="H126" s="54"/>
      <c r="I126" s="54"/>
      <c r="J126" s="55"/>
      <c r="K126" s="55">
        <f>K108-K124</f>
        <v>1750000</v>
      </c>
      <c r="L126" s="56"/>
    </row>
    <row r="127" spans="1:12" x14ac:dyDescent="0.2">
      <c r="C127" s="63"/>
      <c r="D127" s="63"/>
      <c r="E127" s="63"/>
      <c r="F127" s="63"/>
      <c r="G127" s="63"/>
      <c r="H127" s="63"/>
      <c r="I127" s="63"/>
      <c r="J127" s="63"/>
      <c r="K127" s="63"/>
      <c r="L127" s="63"/>
    </row>
    <row r="128" spans="1:12" x14ac:dyDescent="0.2">
      <c r="A128" s="57"/>
      <c r="B128" s="57"/>
      <c r="C128" s="57"/>
      <c r="D128" s="57"/>
      <c r="E128" s="57"/>
      <c r="F128" s="57" t="s">
        <v>35</v>
      </c>
      <c r="G128" s="57"/>
      <c r="H128" s="57"/>
      <c r="I128" s="58"/>
      <c r="J128" s="57"/>
      <c r="K128" s="57"/>
      <c r="L128" s="57"/>
    </row>
    <row r="129" spans="1:12" ht="6" customHeight="1" x14ac:dyDescent="0.2">
      <c r="A129" s="57"/>
      <c r="B129" s="57"/>
      <c r="C129" s="57"/>
      <c r="D129" s="57"/>
      <c r="E129" s="57"/>
      <c r="F129" s="57"/>
      <c r="G129" s="57"/>
      <c r="H129" s="57"/>
      <c r="I129" s="58"/>
      <c r="J129" s="57"/>
      <c r="K129" s="57"/>
      <c r="L129" s="57"/>
    </row>
    <row r="130" spans="1:12" hidden="1" x14ac:dyDescent="0.2">
      <c r="A130" s="57"/>
      <c r="B130" s="57"/>
      <c r="C130" s="57"/>
      <c r="D130" s="57"/>
      <c r="E130" s="57"/>
      <c r="F130" s="57"/>
      <c r="G130" s="57"/>
      <c r="H130" s="57"/>
      <c r="I130" s="58"/>
      <c r="J130" s="57"/>
      <c r="K130" s="57"/>
      <c r="L130" s="57"/>
    </row>
    <row r="131" spans="1:12" hidden="1" x14ac:dyDescent="0.2">
      <c r="A131" s="57"/>
      <c r="B131" s="57"/>
      <c r="C131" s="57"/>
      <c r="D131" s="57"/>
      <c r="E131" s="57"/>
      <c r="F131" s="57"/>
      <c r="G131" s="57"/>
      <c r="H131" s="57"/>
      <c r="I131" s="58"/>
      <c r="J131" s="57"/>
      <c r="K131" s="57"/>
      <c r="L131" s="57"/>
    </row>
    <row r="132" spans="1:12" hidden="1" x14ac:dyDescent="0.2">
      <c r="A132" s="57"/>
      <c r="B132" s="57"/>
      <c r="C132" s="57"/>
      <c r="D132" s="57"/>
      <c r="E132" s="57"/>
      <c r="F132" s="57"/>
      <c r="G132" s="57"/>
      <c r="H132" s="57"/>
      <c r="I132" s="58"/>
      <c r="J132" s="57"/>
      <c r="K132" s="57"/>
      <c r="L132" s="57"/>
    </row>
    <row r="133" spans="1:12" hidden="1" x14ac:dyDescent="0.2">
      <c r="A133" s="57"/>
      <c r="B133" s="57"/>
      <c r="C133" s="57"/>
      <c r="D133" s="57"/>
      <c r="E133" s="57"/>
      <c r="F133" s="57"/>
      <c r="G133" s="57"/>
      <c r="H133" s="57"/>
      <c r="I133" s="58"/>
      <c r="J133" s="57"/>
      <c r="K133" s="57"/>
      <c r="L133" s="57"/>
    </row>
    <row r="134" spans="1:12" hidden="1" x14ac:dyDescent="0.2">
      <c r="A134" s="57"/>
      <c r="B134" s="57"/>
      <c r="C134" s="57"/>
      <c r="D134" s="57"/>
      <c r="E134" s="57"/>
      <c r="F134" s="57"/>
      <c r="G134" s="57"/>
      <c r="H134" s="57"/>
      <c r="I134" s="58"/>
      <c r="J134" s="57"/>
      <c r="K134" s="57"/>
      <c r="L134" s="57"/>
    </row>
    <row r="135" spans="1:12" hidden="1" x14ac:dyDescent="0.2">
      <c r="A135" s="57"/>
      <c r="B135" s="57"/>
      <c r="C135" s="57"/>
      <c r="D135" s="57"/>
      <c r="E135" s="57"/>
      <c r="F135" s="57"/>
      <c r="G135" s="57"/>
      <c r="H135" s="57"/>
      <c r="I135" s="58"/>
      <c r="J135" s="57"/>
      <c r="K135" s="57"/>
      <c r="L135" s="57"/>
    </row>
    <row r="136" spans="1:12" hidden="1" x14ac:dyDescent="0.2"/>
    <row r="137" spans="1:12" hidden="1" x14ac:dyDescent="0.2">
      <c r="A137" s="57"/>
      <c r="B137" s="57"/>
      <c r="C137" s="57"/>
      <c r="D137" s="57"/>
      <c r="E137" s="57"/>
      <c r="F137" s="57"/>
      <c r="G137" s="57"/>
      <c r="H137" s="57"/>
      <c r="I137" s="58"/>
      <c r="J137" s="57"/>
      <c r="K137" s="57"/>
      <c r="L137" s="57"/>
    </row>
    <row r="138" spans="1:12" x14ac:dyDescent="0.2">
      <c r="A138" s="57"/>
      <c r="B138" s="57"/>
      <c r="C138" s="57"/>
      <c r="D138" s="57"/>
      <c r="E138" s="57"/>
      <c r="F138" s="57"/>
      <c r="G138" s="57"/>
      <c r="H138" s="57"/>
      <c r="I138" s="58"/>
      <c r="J138" s="57"/>
      <c r="K138" s="57"/>
      <c r="L138" s="57"/>
    </row>
    <row r="139" spans="1:12" x14ac:dyDescent="0.2">
      <c r="A139" s="57"/>
      <c r="B139" s="57"/>
      <c r="C139" s="57"/>
      <c r="D139" s="57"/>
      <c r="E139" s="57"/>
      <c r="F139" s="57"/>
      <c r="G139" s="57"/>
      <c r="H139" s="57"/>
      <c r="I139" s="58"/>
      <c r="J139" s="57"/>
      <c r="K139" s="57"/>
      <c r="L139" s="57"/>
    </row>
    <row r="140" spans="1:12" x14ac:dyDescent="0.2">
      <c r="A140" s="57"/>
      <c r="B140" s="57"/>
      <c r="C140" s="57"/>
      <c r="D140" s="57"/>
      <c r="E140" s="57"/>
      <c r="F140" s="57"/>
      <c r="G140" s="57"/>
      <c r="H140" s="57"/>
      <c r="I140" s="58"/>
      <c r="J140" s="57"/>
      <c r="K140" s="57"/>
      <c r="L140" s="57"/>
    </row>
    <row r="141" spans="1:12" x14ac:dyDescent="0.2">
      <c r="A141" s="57"/>
      <c r="B141" s="57"/>
      <c r="C141" s="57"/>
      <c r="D141" s="57"/>
      <c r="E141" s="57"/>
      <c r="F141" s="57"/>
      <c r="G141" s="57"/>
      <c r="H141" s="57"/>
      <c r="I141" s="58"/>
      <c r="J141" s="57"/>
      <c r="K141" s="57"/>
      <c r="L141" s="57"/>
    </row>
    <row r="142" spans="1:12" x14ac:dyDescent="0.2">
      <c r="A142" s="57"/>
      <c r="B142" s="57"/>
      <c r="C142" s="57"/>
      <c r="D142" s="57"/>
      <c r="E142" s="57"/>
      <c r="F142" s="57"/>
      <c r="G142" s="57"/>
      <c r="H142" s="57"/>
      <c r="I142" s="58"/>
      <c r="J142" s="57"/>
      <c r="K142" s="57"/>
      <c r="L142" s="57"/>
    </row>
    <row r="143" spans="1:12" x14ac:dyDescent="0.2">
      <c r="A143" s="57"/>
      <c r="B143" s="57"/>
      <c r="C143" s="57"/>
      <c r="D143" s="57"/>
      <c r="E143" s="57"/>
      <c r="F143" s="57"/>
      <c r="G143" s="57"/>
      <c r="H143" s="57"/>
      <c r="I143" s="58"/>
      <c r="J143" s="57"/>
      <c r="K143" s="57"/>
      <c r="L143" s="57"/>
    </row>
    <row r="144" spans="1:12" x14ac:dyDescent="0.2">
      <c r="A144" s="57"/>
      <c r="B144" s="57"/>
      <c r="C144" s="57"/>
      <c r="D144" s="57"/>
      <c r="E144" s="57"/>
      <c r="F144" s="57"/>
      <c r="G144" s="57"/>
      <c r="H144" s="57"/>
      <c r="I144" s="58"/>
      <c r="J144" s="57"/>
      <c r="K144" s="57"/>
      <c r="L144" s="57"/>
    </row>
    <row r="145" spans="1:12" x14ac:dyDescent="0.2">
      <c r="A145" s="57"/>
      <c r="B145" s="57"/>
      <c r="C145" s="57"/>
      <c r="D145" s="57"/>
      <c r="E145" s="57"/>
      <c r="F145" s="57"/>
      <c r="G145" s="57"/>
      <c r="H145" s="57"/>
      <c r="I145" s="58"/>
      <c r="J145" s="57"/>
      <c r="K145" s="59"/>
      <c r="L145" s="59"/>
    </row>
    <row r="146" spans="1:12" x14ac:dyDescent="0.2">
      <c r="A146" s="57"/>
      <c r="B146" s="57"/>
      <c r="C146" s="57"/>
      <c r="D146" s="57"/>
      <c r="E146" s="57"/>
      <c r="F146" s="57"/>
      <c r="G146" s="57"/>
      <c r="H146" s="57"/>
      <c r="I146" s="58"/>
      <c r="J146" s="57"/>
      <c r="K146" s="59"/>
      <c r="L146" s="59"/>
    </row>
    <row r="147" spans="1:12" ht="3.75" customHeight="1" x14ac:dyDescent="0.2">
      <c r="A147" s="57"/>
      <c r="B147" s="57"/>
      <c r="C147" s="57"/>
      <c r="D147" s="57"/>
      <c r="E147" s="57"/>
      <c r="F147" s="57"/>
      <c r="G147" s="57"/>
      <c r="H147" s="57"/>
      <c r="I147" s="58"/>
      <c r="J147" s="57"/>
      <c r="K147" s="59"/>
      <c r="L147" s="59"/>
    </row>
    <row r="148" spans="1:12" hidden="1" x14ac:dyDescent="0.2">
      <c r="A148" s="57"/>
      <c r="B148" s="57"/>
      <c r="C148" s="57"/>
      <c r="D148" s="57"/>
      <c r="E148" s="57"/>
      <c r="F148" s="57"/>
      <c r="G148" s="57"/>
      <c r="H148" s="57"/>
      <c r="I148" s="58"/>
      <c r="J148" s="57"/>
      <c r="K148" s="59"/>
      <c r="L148" s="59"/>
    </row>
    <row r="149" spans="1:12" hidden="1" x14ac:dyDescent="0.2">
      <c r="A149" s="57"/>
      <c r="B149" s="57"/>
      <c r="C149" s="57"/>
      <c r="D149" s="57"/>
      <c r="E149" s="57"/>
      <c r="F149" s="57"/>
      <c r="G149" s="57"/>
      <c r="H149" s="57"/>
      <c r="I149" s="58"/>
      <c r="J149" s="57"/>
      <c r="K149" s="59"/>
      <c r="L149" s="59"/>
    </row>
    <row r="150" spans="1:12" x14ac:dyDescent="0.2">
      <c r="A150" s="8" t="s">
        <v>26</v>
      </c>
      <c r="B150" s="63" t="s">
        <v>27</v>
      </c>
      <c r="C150" s="57"/>
      <c r="D150" s="57"/>
      <c r="E150" s="57"/>
      <c r="F150" s="57"/>
      <c r="G150" s="57"/>
      <c r="H150" s="57"/>
      <c r="I150" s="58"/>
      <c r="J150" s="57"/>
      <c r="K150" s="57"/>
      <c r="L150" s="57"/>
    </row>
    <row r="151" spans="1:12" x14ac:dyDescent="0.2">
      <c r="A151" s="57"/>
      <c r="B151" s="57"/>
      <c r="C151" s="57"/>
      <c r="D151" s="57"/>
      <c r="E151" s="57"/>
      <c r="F151" s="57"/>
      <c r="G151" s="57"/>
      <c r="H151" s="57"/>
      <c r="I151" s="58"/>
      <c r="J151" s="57"/>
      <c r="K151" s="59"/>
      <c r="L151" s="59"/>
    </row>
    <row r="152" spans="1:12" x14ac:dyDescent="0.2">
      <c r="A152" s="57"/>
      <c r="B152" s="57"/>
      <c r="C152" s="57"/>
      <c r="D152" s="57"/>
      <c r="E152" s="57"/>
      <c r="F152" s="57"/>
      <c r="G152" s="57"/>
      <c r="H152" s="57"/>
      <c r="I152" s="58"/>
      <c r="J152" s="57"/>
      <c r="K152" s="59"/>
      <c r="L152" s="59"/>
    </row>
    <row r="153" spans="1:12" x14ac:dyDescent="0.2">
      <c r="A153" s="57"/>
      <c r="B153" s="57"/>
      <c r="C153" s="57"/>
      <c r="D153" s="57"/>
      <c r="E153" s="57"/>
      <c r="F153" s="57"/>
      <c r="G153" s="57"/>
      <c r="H153" s="57"/>
      <c r="I153" s="58"/>
      <c r="J153" s="57"/>
      <c r="K153" s="59"/>
      <c r="L153" s="59"/>
    </row>
    <row r="154" spans="1:12" x14ac:dyDescent="0.2">
      <c r="A154" s="57"/>
      <c r="B154" s="57"/>
      <c r="C154" s="57"/>
      <c r="D154" s="57"/>
      <c r="E154" s="57"/>
      <c r="F154" s="57"/>
      <c r="G154" s="57"/>
      <c r="H154" s="57"/>
      <c r="I154" s="58"/>
      <c r="J154" s="57"/>
      <c r="K154" s="60"/>
      <c r="L154" s="60"/>
    </row>
    <row r="155" spans="1:12" x14ac:dyDescent="0.2">
      <c r="A155" s="57"/>
      <c r="B155" s="57"/>
      <c r="C155" s="57"/>
      <c r="D155" s="57"/>
      <c r="E155" s="57"/>
      <c r="F155" s="57"/>
      <c r="G155" s="57"/>
      <c r="H155" s="57"/>
      <c r="I155" s="58"/>
      <c r="J155" s="57"/>
      <c r="K155" s="61">
        <v>3697500</v>
      </c>
      <c r="L155" s="60"/>
    </row>
    <row r="156" spans="1:12" x14ac:dyDescent="0.2">
      <c r="A156" s="57"/>
      <c r="B156" s="57"/>
      <c r="C156" s="57"/>
      <c r="D156" s="57"/>
      <c r="E156" s="57"/>
      <c r="F156" s="57"/>
      <c r="G156" s="57"/>
      <c r="H156" s="57"/>
      <c r="I156" s="58"/>
      <c r="J156" s="57"/>
      <c r="K156" s="61">
        <v>3665625</v>
      </c>
      <c r="L156" s="62"/>
    </row>
    <row r="157" spans="1:12" x14ac:dyDescent="0.2">
      <c r="A157" s="57"/>
      <c r="B157" s="57"/>
      <c r="C157" s="57"/>
      <c r="D157" s="57"/>
      <c r="E157" s="57"/>
      <c r="F157" s="57"/>
      <c r="G157" s="57"/>
      <c r="H157" s="57"/>
      <c r="I157" s="58"/>
      <c r="J157" s="57"/>
      <c r="K157" s="61">
        <v>31875</v>
      </c>
      <c r="L157" s="62">
        <v>8.6206896551724137E-3</v>
      </c>
    </row>
    <row r="158" spans="1:12" x14ac:dyDescent="0.2">
      <c r="A158" s="57"/>
      <c r="B158" s="57"/>
      <c r="C158" s="57"/>
      <c r="D158" s="57"/>
      <c r="E158" s="57"/>
      <c r="F158" s="57"/>
      <c r="G158" s="57"/>
      <c r="H158" s="57"/>
      <c r="I158" s="58"/>
      <c r="J158" s="57"/>
      <c r="K158" s="60"/>
      <c r="L158" s="62">
        <v>0.99137931034482762</v>
      </c>
    </row>
  </sheetData>
  <mergeCells count="12">
    <mergeCell ref="A87:L87"/>
    <mergeCell ref="A93:L93"/>
    <mergeCell ref="B94:K94"/>
    <mergeCell ref="B10:K10"/>
    <mergeCell ref="B42:C42"/>
    <mergeCell ref="B64:L64"/>
    <mergeCell ref="A9:L9"/>
    <mergeCell ref="A1:K3"/>
    <mergeCell ref="A5:D6"/>
    <mergeCell ref="I5:L6"/>
    <mergeCell ref="A7:L7"/>
    <mergeCell ref="A8:L8"/>
  </mergeCells>
  <pageMargins left="0.7" right="0.7" top="0.75" bottom="0.75" header="0.3" footer="0.3"/>
  <pageSetup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ĐTNĐ</vt:lpstr>
      <vt:lpstr>ĐS</vt:lpstr>
      <vt:lpstr>Sheet3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2025-05-14T08:30:04Z</cp:lastPrinted>
  <dcterms:created xsi:type="dcterms:W3CDTF">2024-11-11T02:52:07Z</dcterms:created>
  <dcterms:modified xsi:type="dcterms:W3CDTF">2025-05-14T10:56:53Z</dcterms:modified>
</cp:coreProperties>
</file>